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36" activeTab="5"/>
  </bookViews>
  <sheets>
    <sheet name="НОО I полуг " sheetId="1" r:id="rId1"/>
    <sheet name="НОО II полуг" sheetId="2" r:id="rId2"/>
    <sheet name="ООО I полуг" sheetId="3" r:id="rId3"/>
    <sheet name="ООО II полуг" sheetId="4" r:id="rId4"/>
    <sheet name="СОО I полуг" sheetId="5" r:id="rId5"/>
    <sheet name="СОО II полуг" sheetId="6" r:id="rId6"/>
  </sheets>
  <calcPr calcId="162913"/>
</workbook>
</file>

<file path=xl/calcChain.xml><?xml version="1.0" encoding="utf-8"?>
<calcChain xmlns="http://schemas.openxmlformats.org/spreadsheetml/2006/main">
  <c r="Q36" i="6" l="1"/>
  <c r="Q34" i="6"/>
  <c r="R34" i="6" s="1"/>
  <c r="T34" i="6" s="1"/>
  <c r="Q33" i="6"/>
  <c r="R33" i="6" s="1"/>
  <c r="T33" i="6" s="1"/>
  <c r="Q32" i="6"/>
  <c r="R32" i="6" s="1"/>
  <c r="T32" i="6" s="1"/>
  <c r="Q31" i="6"/>
  <c r="R31" i="6" s="1"/>
  <c r="T31" i="6" s="1"/>
  <c r="Q30" i="6"/>
  <c r="R30" i="6" s="1"/>
  <c r="T30" i="6" s="1"/>
  <c r="R29" i="6"/>
  <c r="T29" i="6" s="1"/>
  <c r="Q29" i="6"/>
  <c r="R28" i="6"/>
  <c r="T28" i="6" s="1"/>
  <c r="Q28" i="6"/>
  <c r="Q27" i="6"/>
  <c r="R27" i="6" s="1"/>
  <c r="R26" i="6"/>
  <c r="T26" i="6" s="1"/>
  <c r="Q26" i="6"/>
  <c r="Q25" i="6"/>
  <c r="R25" i="6" s="1"/>
  <c r="Q24" i="6"/>
  <c r="R24" i="6" s="1"/>
  <c r="T24" i="6" s="1"/>
  <c r="R23" i="6"/>
  <c r="T23" i="6" s="1"/>
  <c r="Q23" i="6"/>
  <c r="Q21" i="6"/>
  <c r="R21" i="6" s="1"/>
  <c r="T21" i="6" s="1"/>
  <c r="Q20" i="6"/>
  <c r="R20" i="6" s="1"/>
  <c r="Q19" i="6"/>
  <c r="R19" i="6" s="1"/>
  <c r="T19" i="6" s="1"/>
  <c r="Q18" i="6"/>
  <c r="R18" i="6" s="1"/>
  <c r="T18" i="6" s="1"/>
  <c r="Q17" i="6"/>
  <c r="R17" i="6" s="1"/>
  <c r="T17" i="6" s="1"/>
  <c r="Q16" i="6"/>
  <c r="R16" i="6" s="1"/>
  <c r="T16" i="6" s="1"/>
  <c r="Q15" i="6"/>
  <c r="R15" i="6" s="1"/>
  <c r="T15" i="6" s="1"/>
  <c r="R14" i="6"/>
  <c r="T14" i="6" s="1"/>
  <c r="Q14" i="6"/>
  <c r="Q13" i="6"/>
  <c r="Q12" i="6"/>
  <c r="Q11" i="6"/>
  <c r="R11" i="6" s="1"/>
  <c r="T11" i="6" s="1"/>
  <c r="Q10" i="6"/>
  <c r="R10" i="6" s="1"/>
  <c r="T10" i="6" s="1"/>
  <c r="Q9" i="6"/>
  <c r="R9" i="6" s="1"/>
  <c r="T9" i="6" s="1"/>
  <c r="Q8" i="6"/>
  <c r="R8" i="6" s="1"/>
  <c r="Q7" i="6"/>
  <c r="R7" i="6" s="1"/>
  <c r="T7" i="6" s="1"/>
  <c r="Q6" i="6"/>
  <c r="R6" i="6" s="1"/>
  <c r="T6" i="6" s="1"/>
  <c r="N38" i="5"/>
  <c r="N37" i="5"/>
  <c r="R37" i="6" s="1"/>
  <c r="T37" i="6" s="1"/>
  <c r="N36" i="5"/>
  <c r="R36" i="6" s="1"/>
  <c r="T36" i="6" s="1"/>
  <c r="N35" i="5"/>
  <c r="R35" i="6" s="1"/>
  <c r="T35" i="6" s="1"/>
  <c r="N34" i="5"/>
  <c r="N33" i="5"/>
  <c r="N32" i="5"/>
  <c r="N31" i="5"/>
  <c r="N29" i="5"/>
  <c r="N28" i="5"/>
  <c r="N27" i="5"/>
  <c r="N26" i="5"/>
  <c r="N25" i="5"/>
  <c r="N24" i="5"/>
  <c r="N23" i="5"/>
  <c r="N21" i="5"/>
  <c r="N20" i="5"/>
  <c r="N19" i="5"/>
  <c r="N18" i="5"/>
  <c r="N17" i="5"/>
  <c r="N16" i="5"/>
  <c r="N15" i="5"/>
  <c r="N14" i="5"/>
  <c r="N13" i="5"/>
  <c r="R13" i="6" s="1"/>
  <c r="T13" i="6" s="1"/>
  <c r="N12" i="5"/>
  <c r="R12" i="6" s="1"/>
  <c r="T12" i="6" s="1"/>
  <c r="N11" i="5"/>
  <c r="N10" i="5"/>
  <c r="N9" i="5"/>
  <c r="N8" i="5"/>
  <c r="N6" i="5"/>
  <c r="R80" i="4"/>
  <c r="T80" i="4" s="1"/>
  <c r="Q79" i="4"/>
  <c r="R79" i="4" s="1"/>
  <c r="T79" i="4" s="1"/>
  <c r="Q78" i="4"/>
  <c r="R78" i="4" s="1"/>
  <c r="T78" i="4" s="1"/>
  <c r="R77" i="4"/>
  <c r="T77" i="4" s="1"/>
  <c r="Q77" i="4"/>
  <c r="T76" i="4"/>
  <c r="Q76" i="4"/>
  <c r="Q75" i="4"/>
  <c r="R75" i="4" s="1"/>
  <c r="T75" i="4" s="1"/>
  <c r="T74" i="4"/>
  <c r="Q74" i="4"/>
  <c r="Q73" i="4"/>
  <c r="R73" i="4" s="1"/>
  <c r="T73" i="4" s="1"/>
  <c r="Q72" i="4"/>
  <c r="R72" i="4" s="1"/>
  <c r="T72" i="4" s="1"/>
  <c r="R71" i="4"/>
  <c r="T71" i="4" s="1"/>
  <c r="Q71" i="4"/>
  <c r="Q70" i="4"/>
  <c r="R70" i="4" s="1"/>
  <c r="Q69" i="4"/>
  <c r="R69" i="4" s="1"/>
  <c r="T69" i="4" s="1"/>
  <c r="R68" i="4"/>
  <c r="T68" i="4" s="1"/>
  <c r="Q68" i="4"/>
  <c r="R67" i="4"/>
  <c r="T67" i="4" s="1"/>
  <c r="Q67" i="4"/>
  <c r="Q66" i="4"/>
  <c r="R66" i="4" s="1"/>
  <c r="T66" i="4" s="1"/>
  <c r="R63" i="4"/>
  <c r="Q63" i="4"/>
  <c r="Q62" i="4"/>
  <c r="Q61" i="4"/>
  <c r="R61" i="4" s="1"/>
  <c r="T61" i="4" s="1"/>
  <c r="Q60" i="4"/>
  <c r="R60" i="4" s="1"/>
  <c r="T60" i="4" s="1"/>
  <c r="Q59" i="4"/>
  <c r="T58" i="4"/>
  <c r="Q58" i="4"/>
  <c r="Q57" i="4"/>
  <c r="R57" i="4" s="1"/>
  <c r="T57" i="4" s="1"/>
  <c r="Q56" i="4"/>
  <c r="Q55" i="4"/>
  <c r="R55" i="4" s="1"/>
  <c r="T55" i="4" s="1"/>
  <c r="Q54" i="4"/>
  <c r="R54" i="4" s="1"/>
  <c r="T54" i="4" s="1"/>
  <c r="Q53" i="4"/>
  <c r="R53" i="4" s="1"/>
  <c r="T53" i="4" s="1"/>
  <c r="Q52" i="4"/>
  <c r="R52" i="4" s="1"/>
  <c r="Q51" i="4"/>
  <c r="R51" i="4" s="1"/>
  <c r="T51" i="4" s="1"/>
  <c r="Q50" i="4"/>
  <c r="R50" i="4" s="1"/>
  <c r="T50" i="4" s="1"/>
  <c r="R49" i="4"/>
  <c r="T49" i="4" s="1"/>
  <c r="Q49" i="4"/>
  <c r="Q47" i="4"/>
  <c r="R47" i="4" s="1"/>
  <c r="Q46" i="4"/>
  <c r="R46" i="4" s="1"/>
  <c r="T46" i="4" s="1"/>
  <c r="R45" i="4"/>
  <c r="T45" i="4" s="1"/>
  <c r="Q45" i="4"/>
  <c r="R44" i="4"/>
  <c r="T44" i="4" s="1"/>
  <c r="Q44" i="4"/>
  <c r="Q43" i="4"/>
  <c r="R43" i="4" s="1"/>
  <c r="R42" i="4"/>
  <c r="T42" i="4" s="1"/>
  <c r="Q42" i="4"/>
  <c r="Q41" i="4"/>
  <c r="R41" i="4" s="1"/>
  <c r="T40" i="4"/>
  <c r="Q40" i="4"/>
  <c r="T39" i="4"/>
  <c r="Q39" i="4"/>
  <c r="Q38" i="4"/>
  <c r="R38" i="4" s="1"/>
  <c r="T38" i="4" s="1"/>
  <c r="R37" i="4"/>
  <c r="Q37" i="4"/>
  <c r="Q36" i="4"/>
  <c r="R35" i="4"/>
  <c r="Q35" i="4"/>
  <c r="Q34" i="4"/>
  <c r="R34" i="4" s="1"/>
  <c r="Q33" i="4"/>
  <c r="R33" i="4" s="1"/>
  <c r="T33" i="4" s="1"/>
  <c r="R32" i="4"/>
  <c r="T32" i="4" s="1"/>
  <c r="Q32" i="4"/>
  <c r="Q30" i="4"/>
  <c r="R30" i="4" s="1"/>
  <c r="Q29" i="4"/>
  <c r="R29" i="4" s="1"/>
  <c r="Q28" i="4"/>
  <c r="Q27" i="4"/>
  <c r="R27" i="4" s="1"/>
  <c r="T27" i="4" s="1"/>
  <c r="Q26" i="4"/>
  <c r="R26" i="4" s="1"/>
  <c r="T26" i="4" s="1"/>
  <c r="T25" i="4"/>
  <c r="Q25" i="4"/>
  <c r="Q24" i="4"/>
  <c r="R24" i="4" s="1"/>
  <c r="T24" i="4" s="1"/>
  <c r="Q23" i="4"/>
  <c r="R23" i="4" s="1"/>
  <c r="T23" i="4" s="1"/>
  <c r="Q22" i="4"/>
  <c r="R20" i="4"/>
  <c r="T20" i="4" s="1"/>
  <c r="Q20" i="4"/>
  <c r="T19" i="4"/>
  <c r="Q17" i="4"/>
  <c r="R16" i="4"/>
  <c r="Q16" i="4"/>
  <c r="Q15" i="4"/>
  <c r="R15" i="4" s="1"/>
  <c r="Q14" i="4"/>
  <c r="R14" i="4" s="1"/>
  <c r="Q13" i="4"/>
  <c r="Q12" i="4"/>
  <c r="R12" i="4" s="1"/>
  <c r="T12" i="4" s="1"/>
  <c r="Q11" i="4"/>
  <c r="R11" i="4" s="1"/>
  <c r="T11" i="4" s="1"/>
  <c r="Q10" i="4"/>
  <c r="R10" i="4" s="1"/>
  <c r="T10" i="4" s="1"/>
  <c r="Q9" i="4"/>
  <c r="R9" i="4" s="1"/>
  <c r="T9" i="4" s="1"/>
  <c r="R7" i="4"/>
  <c r="T7" i="4" s="1"/>
  <c r="T6" i="4"/>
  <c r="R6" i="4"/>
  <c r="N82" i="3"/>
  <c r="N81" i="3"/>
  <c r="N80" i="3"/>
  <c r="N78" i="3"/>
  <c r="N77" i="3"/>
  <c r="N76" i="3"/>
  <c r="N75" i="3"/>
  <c r="N74" i="3"/>
  <c r="N73" i="3"/>
  <c r="N72" i="3"/>
  <c r="N70" i="3"/>
  <c r="N69" i="3"/>
  <c r="N68" i="3"/>
  <c r="N65" i="3"/>
  <c r="N64" i="3"/>
  <c r="N63" i="3"/>
  <c r="N62" i="3"/>
  <c r="N61" i="3"/>
  <c r="R62" i="4" s="1"/>
  <c r="T62" i="4" s="1"/>
  <c r="N60" i="3"/>
  <c r="N59" i="3"/>
  <c r="N58" i="3"/>
  <c r="R59" i="4" s="1"/>
  <c r="T59" i="4" s="1"/>
  <c r="N57" i="3"/>
  <c r="N56" i="3"/>
  <c r="R56" i="4" s="1"/>
  <c r="T56" i="4" s="1"/>
  <c r="N55" i="3"/>
  <c r="N54" i="3"/>
  <c r="N53" i="3"/>
  <c r="N52" i="3"/>
  <c r="N51" i="3"/>
  <c r="N50" i="3"/>
  <c r="N48" i="3"/>
  <c r="N47" i="3"/>
  <c r="N46" i="3"/>
  <c r="N45" i="3"/>
  <c r="N44" i="3"/>
  <c r="N43" i="3"/>
  <c r="N42" i="3"/>
  <c r="N41" i="3"/>
  <c r="N40" i="3"/>
  <c r="N39" i="3"/>
  <c r="N38" i="3"/>
  <c r="N37" i="3"/>
  <c r="R36" i="4" s="1"/>
  <c r="T36" i="4" s="1"/>
  <c r="N36" i="3"/>
  <c r="N35" i="3"/>
  <c r="N34" i="3"/>
  <c r="N33" i="3"/>
  <c r="N31" i="3"/>
  <c r="N30" i="3"/>
  <c r="N29" i="3"/>
  <c r="N28" i="3"/>
  <c r="R28" i="4" s="1"/>
  <c r="N27" i="3"/>
  <c r="N26" i="3"/>
  <c r="N25" i="3"/>
  <c r="N24" i="3"/>
  <c r="N23" i="3"/>
  <c r="N22" i="3"/>
  <c r="R22" i="4" s="1"/>
  <c r="N21" i="3"/>
  <c r="R21" i="4" s="1"/>
  <c r="T21" i="4" s="1"/>
  <c r="N20" i="3"/>
  <c r="N17" i="3"/>
  <c r="R17" i="4" s="1"/>
  <c r="N16" i="3"/>
  <c r="N15" i="3"/>
  <c r="N14" i="3"/>
  <c r="N13" i="3"/>
  <c r="R13" i="4" s="1"/>
  <c r="N12" i="3"/>
  <c r="N11" i="3"/>
  <c r="N10" i="3"/>
  <c r="N9" i="3"/>
  <c r="N8" i="3"/>
  <c r="R8" i="4" s="1"/>
  <c r="T8" i="4" s="1"/>
  <c r="Q37" i="2"/>
  <c r="R37" i="2" s="1"/>
  <c r="Q36" i="2"/>
  <c r="R36" i="2" s="1"/>
  <c r="Q35" i="2"/>
  <c r="Q34" i="2"/>
  <c r="R33" i="2"/>
  <c r="T33" i="2" s="1"/>
  <c r="Q32" i="2"/>
  <c r="R32" i="2" s="1"/>
  <c r="Q30" i="2"/>
  <c r="Q29" i="2"/>
  <c r="R29" i="2" s="1"/>
  <c r="R28" i="2"/>
  <c r="Q28" i="2"/>
  <c r="Q27" i="2"/>
  <c r="R27" i="2" s="1"/>
  <c r="Q26" i="2"/>
  <c r="R26" i="2" s="1"/>
  <c r="T26" i="2" s="1"/>
  <c r="Q24" i="2"/>
  <c r="R23" i="2"/>
  <c r="T23" i="2" s="1"/>
  <c r="Q23" i="2"/>
  <c r="Q22" i="2"/>
  <c r="R22" i="2" s="1"/>
  <c r="T22" i="2" s="1"/>
  <c r="T21" i="2"/>
  <c r="Q20" i="2"/>
  <c r="R20" i="2" s="1"/>
  <c r="T20" i="2" s="1"/>
  <c r="Q19" i="2"/>
  <c r="R19" i="2" s="1"/>
  <c r="T19" i="2" s="1"/>
  <c r="R18" i="2"/>
  <c r="T18" i="2" s="1"/>
  <c r="Q18" i="2"/>
  <c r="R17" i="2"/>
  <c r="T17" i="2" s="1"/>
  <c r="Q17" i="2"/>
  <c r="Q16" i="2"/>
  <c r="R16" i="2" s="1"/>
  <c r="T16" i="2" s="1"/>
  <c r="R14" i="2"/>
  <c r="Q14" i="2"/>
  <c r="Q13" i="2"/>
  <c r="R13" i="2" s="1"/>
  <c r="Q12" i="2"/>
  <c r="Q11" i="2"/>
  <c r="R11" i="2" s="1"/>
  <c r="T10" i="2"/>
  <c r="Q9" i="2"/>
  <c r="R9" i="2" s="1"/>
  <c r="T9" i="2" s="1"/>
  <c r="Q8" i="2"/>
  <c r="R8" i="2" s="1"/>
  <c r="T8" i="2" s="1"/>
  <c r="R7" i="2"/>
  <c r="T7" i="2" s="1"/>
  <c r="Q7" i="2"/>
  <c r="Q6" i="2"/>
  <c r="N37" i="1"/>
  <c r="N36" i="1"/>
  <c r="N35" i="1"/>
  <c r="R35" i="2" s="1"/>
  <c r="N34" i="1"/>
  <c r="R34" i="2" s="1"/>
  <c r="N32" i="1"/>
  <c r="N31" i="1"/>
  <c r="R31" i="2" s="1"/>
  <c r="T31" i="2" s="1"/>
  <c r="N30" i="1"/>
  <c r="R30" i="2" s="1"/>
  <c r="T30" i="2" s="1"/>
  <c r="N29" i="1"/>
  <c r="N28" i="1"/>
  <c r="N27" i="1"/>
  <c r="N26" i="1"/>
  <c r="N24" i="1"/>
  <c r="R24" i="2" s="1"/>
  <c r="T24" i="2" s="1"/>
  <c r="N23" i="1"/>
  <c r="N22" i="1"/>
  <c r="N21" i="1"/>
  <c r="N20" i="1"/>
  <c r="N19" i="1"/>
  <c r="N18" i="1"/>
  <c r="N17" i="1"/>
  <c r="N16" i="1"/>
  <c r="N14" i="1"/>
  <c r="N13" i="1"/>
  <c r="N12" i="1"/>
  <c r="R12" i="2" s="1"/>
  <c r="N11" i="1"/>
  <c r="N9" i="1"/>
  <c r="N8" i="1"/>
  <c r="N7" i="1"/>
  <c r="N6" i="1"/>
  <c r="R6" i="2" s="1"/>
  <c r="T6" i="2" s="1"/>
  <c r="R22" i="6"/>
</calcChain>
</file>

<file path=xl/sharedStrings.xml><?xml version="1.0" encoding="utf-8"?>
<sst xmlns="http://schemas.openxmlformats.org/spreadsheetml/2006/main" count="453" uniqueCount="86">
  <si>
    <t>Приложение к приказу от ________ № _______</t>
  </si>
  <si>
    <t>ЕДИНЫЙ ГРАФИК оценочных процедур
МБОУ Новониколаевской сош(наименование общеобразовательной организации)
на  2026-2027 учебный год
НАЧАЛЬНОЕ ОБЩЕЕ ОБРАЗОВАНИЕ:</t>
  </si>
  <si>
    <t>ЕДИНЫЙ ГРАФИК оценочных процедур
МБОУ Новониколаевской сош(наименование общеобразовательной организации)
на  2026-2027 учебный год
ОСНОВНОЕ ОБЩЕЕ ОБРАЗОВАНИЕ:</t>
  </si>
  <si>
    <t>ЕДИНЫЙ ГРАФИК оценочных процедур
МБОУ Новониколаевской сош(наименование общеобразовательной организации)
на II полугодие 2026-2027 учебного года
НАЧАЛЬНОЕ ОБЩЕЕ ОБРАЗОВАНИЕ:</t>
  </si>
  <si>
    <t>Период проведения оценочной процедуры</t>
  </si>
  <si>
    <t>Сентябрь</t>
  </si>
  <si>
    <t>Январь</t>
  </si>
  <si>
    <t>Октябрь</t>
  </si>
  <si>
    <t>Февраль</t>
  </si>
  <si>
    <t>Ноябрь</t>
  </si>
  <si>
    <t>Март</t>
  </si>
  <si>
    <t>Декабрь</t>
  </si>
  <si>
    <t>Апрель</t>
  </si>
  <si>
    <t>Май</t>
  </si>
  <si>
    <t>Всего</t>
  </si>
  <si>
    <t>Федеральные оценочные процедуры</t>
  </si>
  <si>
    <t>Оценочные процедуры по инициативе ОО</t>
  </si>
  <si>
    <t xml:space="preserve">Всего </t>
  </si>
  <si>
    <t xml:space="preserve"> В I полугодии 2026-2027 учебного года</t>
  </si>
  <si>
    <t>В I полугодии 2026-2027 учебного года</t>
  </si>
  <si>
    <t xml:space="preserve"> Во II полугодии 2026-2027 учебного года</t>
  </si>
  <si>
    <t xml:space="preserve"> Всего оценочных процедур за 2026-2027 учебный год</t>
  </si>
  <si>
    <t>Количество часов по учебному плану</t>
  </si>
  <si>
    <t>% соотношение количества оценочных процедур к количеству часов УП</t>
  </si>
  <si>
    <t>2 классы</t>
  </si>
  <si>
    <t>5 классы</t>
  </si>
  <si>
    <t>Русский язык</t>
  </si>
  <si>
    <t>10.09.2026</t>
  </si>
  <si>
    <t>20.01.2027</t>
  </si>
  <si>
    <t>Литература</t>
  </si>
  <si>
    <t>Иностранный язык (английский)</t>
  </si>
  <si>
    <t>Литературное чтение</t>
  </si>
  <si>
    <t>Математика</t>
  </si>
  <si>
    <t>12.05.2026</t>
  </si>
  <si>
    <t>5.11.26 ;25.11.26</t>
  </si>
  <si>
    <t>21.05.2026 25.05.2026</t>
  </si>
  <si>
    <t>Окружающий мир</t>
  </si>
  <si>
    <t>История</t>
  </si>
  <si>
    <t>География</t>
  </si>
  <si>
    <t>Труд</t>
  </si>
  <si>
    <t>Биология</t>
  </si>
  <si>
    <t xml:space="preserve">ДНКР </t>
  </si>
  <si>
    <t>Изобразительное искусство</t>
  </si>
  <si>
    <t>Музыка</t>
  </si>
  <si>
    <t>Физическая культура</t>
  </si>
  <si>
    <t>3 классы</t>
  </si>
  <si>
    <t>6 классы</t>
  </si>
  <si>
    <t>25.11.26</t>
  </si>
  <si>
    <t>15.12.2026 29.12.2026</t>
  </si>
  <si>
    <t>17.05.27 18.05.27</t>
  </si>
  <si>
    <t xml:space="preserve">История </t>
  </si>
  <si>
    <t>4 класс</t>
  </si>
  <si>
    <t>труд</t>
  </si>
  <si>
    <t>Родной язык (русский)</t>
  </si>
  <si>
    <t>ОБЗР</t>
  </si>
  <si>
    <t>Литературное чтение на родном языке (русском)</t>
  </si>
  <si>
    <t>7 классы</t>
  </si>
  <si>
    <t>ОДНКНР (ОДНКНДК)</t>
  </si>
  <si>
    <t>03.12.26   21.12.26</t>
  </si>
  <si>
    <t>ОРКСЭ (ОПК)</t>
  </si>
  <si>
    <t>Алгебра</t>
  </si>
  <si>
    <t>Вероятность и статистика</t>
  </si>
  <si>
    <t>Геометрия</t>
  </si>
  <si>
    <t>Информатика</t>
  </si>
  <si>
    <t>История России. Всеобщая история</t>
  </si>
  <si>
    <t>Физика</t>
  </si>
  <si>
    <t>03.03.2026 16.03.2026</t>
  </si>
  <si>
    <t>19.05.2026 25.05.2026</t>
  </si>
  <si>
    <t>4 классы</t>
  </si>
  <si>
    <t>8 классы</t>
  </si>
  <si>
    <t>10.09.26     29.09.26</t>
  </si>
  <si>
    <t>19.05.27 20.05.27</t>
  </si>
  <si>
    <t>Химия</t>
  </si>
  <si>
    <t>9 классы</t>
  </si>
  <si>
    <t>Обществознание</t>
  </si>
  <si>
    <t>14.05.27 17.05.27</t>
  </si>
  <si>
    <t>06.05.27 18.05.27</t>
  </si>
  <si>
    <t>18.05.0237</t>
  </si>
  <si>
    <t>10 класс</t>
  </si>
  <si>
    <t>Алгебра и начала математического анализа</t>
  </si>
  <si>
    <t>09.12.26, 28.12.26</t>
  </si>
  <si>
    <t>Обществознание (включая экономику и право)</t>
  </si>
  <si>
    <t>Индивидуальный проект</t>
  </si>
  <si>
    <t>11 классы</t>
  </si>
  <si>
    <t>Вероятность и стасистика</t>
  </si>
  <si>
    <t>Обществознание (включая экономику и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</si>
</sst>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\.m\.yyyy"/>
    <numFmt numFmtId="165" formatCode="dd\.mm\.yyyy"/>
    <numFmt numFmtId="166" formatCode="dd\.mm\.yy"/>
    <numFmt numFmtId="167" formatCode="d\.m\.yy"/>
    <numFmt numFmtId="168" formatCode="dd\.mm"/>
    <numFmt numFmtId="169" formatCode="d\.m"/>
    <numFmt numFmtId="170" formatCode="d\.m\.yy\."/>
  </numFmts>
  <fonts count="14" x14ac:knownFonts="1">
    <font>
      <sz val="11"/>
      <color theme="1"/>
      <name val="Calibri"/>
      <scheme val="minor"/>
    </font>
    <font>
      <sz val="11"/>
      <color theme="1"/>
      <name val="Calibri"/>
    </font>
    <font>
      <sz val="14"/>
      <color theme="1"/>
      <name val="Calibri"/>
    </font>
    <font>
      <sz val="11"/>
      <color theme="1"/>
      <name val="Times New Roman"/>
    </font>
    <font>
      <sz val="14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sz val="12"/>
      <color theme="1"/>
      <name val="Times New Roman"/>
    </font>
    <font>
      <sz val="10"/>
      <color rgb="FF000000"/>
      <name val="Times New Roman"/>
    </font>
    <font>
      <b/>
      <sz val="14"/>
      <color theme="1"/>
      <name val="Times New Roman"/>
    </font>
    <font>
      <sz val="9"/>
      <color theme="1"/>
      <name val="Times New Roman"/>
    </font>
    <font>
      <sz val="12"/>
      <color theme="1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7CAAC"/>
        <bgColor rgb="FFF7CAAC"/>
      </patternFill>
    </fill>
    <fill>
      <patternFill patternType="solid">
        <fgColor rgb="FFC6D9F1"/>
        <bgColor rgb="FFC6D9F1"/>
      </patternFill>
    </fill>
    <fill>
      <patternFill patternType="solid">
        <fgColor rgb="FFE5B8B7"/>
        <bgColor rgb="FFE5B8B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6DDE8"/>
        <bgColor rgb="FFB6DDE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00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 applyFont="1" applyAlignment="1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2" fillId="6" borderId="7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166" fontId="12" fillId="0" borderId="7" xfId="0" applyNumberFormat="1" applyFont="1" applyBorder="1" applyAlignment="1">
      <alignment horizontal="left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7" fontId="4" fillId="0" borderId="7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165" fontId="8" fillId="0" borderId="7" xfId="0" applyNumberFormat="1" applyFont="1" applyBorder="1" applyAlignment="1">
      <alignment horizontal="left" vertical="center" wrapText="1"/>
    </xf>
    <xf numFmtId="166" fontId="8" fillId="0" borderId="7" xfId="0" applyNumberFormat="1" applyFont="1" applyBorder="1" applyAlignment="1">
      <alignment horizontal="left" vertical="center" wrapText="1"/>
    </xf>
    <xf numFmtId="166" fontId="12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7" fontId="4" fillId="0" borderId="7" xfId="0" applyNumberFormat="1" applyFont="1" applyBorder="1" applyAlignment="1">
      <alignment horizontal="center" vertical="center" wrapText="1"/>
    </xf>
    <xf numFmtId="166" fontId="4" fillId="0" borderId="7" xfId="0" applyNumberFormat="1" applyFont="1" applyBorder="1" applyAlignment="1">
      <alignment horizontal="center" vertical="center" wrapText="1"/>
    </xf>
    <xf numFmtId="164" fontId="12" fillId="7" borderId="7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" fontId="12" fillId="3" borderId="8" xfId="0" applyNumberFormat="1" applyFont="1" applyFill="1" applyBorder="1" applyAlignment="1">
      <alignment horizontal="left" vertical="center" wrapText="1"/>
    </xf>
    <xf numFmtId="167" fontId="12" fillId="0" borderId="7" xfId="0" applyNumberFormat="1" applyFont="1" applyBorder="1" applyAlignment="1">
      <alignment horizontal="center" vertical="center" wrapText="1"/>
    </xf>
    <xf numFmtId="166" fontId="12" fillId="0" borderId="7" xfId="0" applyNumberFormat="1" applyFont="1" applyBorder="1" applyAlignment="1">
      <alignment horizontal="left" vertical="center" wrapText="1"/>
    </xf>
    <xf numFmtId="166" fontId="8" fillId="0" borderId="7" xfId="0" applyNumberFormat="1" applyFont="1" applyBorder="1" applyAlignment="1">
      <alignment horizontal="left" vertical="center" wrapText="1"/>
    </xf>
    <xf numFmtId="166" fontId="12" fillId="0" borderId="7" xfId="0" applyNumberFormat="1" applyFont="1" applyBorder="1" applyAlignment="1">
      <alignment horizontal="left" vertical="center" wrapText="1"/>
    </xf>
    <xf numFmtId="165" fontId="8" fillId="0" borderId="7" xfId="0" applyNumberFormat="1" applyFont="1" applyBorder="1" applyAlignment="1">
      <alignment horizontal="left" vertical="center" wrapText="1"/>
    </xf>
    <xf numFmtId="168" fontId="12" fillId="0" borderId="7" xfId="0" applyNumberFormat="1" applyFont="1" applyBorder="1" applyAlignment="1">
      <alignment horizontal="center" vertical="center" wrapText="1"/>
    </xf>
    <xf numFmtId="166" fontId="12" fillId="0" borderId="7" xfId="0" applyNumberFormat="1" applyFont="1" applyBorder="1" applyAlignment="1">
      <alignment horizontal="center" vertical="center" wrapText="1"/>
    </xf>
    <xf numFmtId="169" fontId="12" fillId="6" borderId="7" xfId="0" applyNumberFormat="1" applyFont="1" applyFill="1" applyBorder="1" applyAlignment="1">
      <alignment horizontal="center" vertical="center" wrapText="1"/>
    </xf>
    <xf numFmtId="169" fontId="12" fillId="0" borderId="7" xfId="0" applyNumberFormat="1" applyFont="1" applyBorder="1" applyAlignment="1">
      <alignment horizontal="center" vertical="center" wrapText="1"/>
    </xf>
    <xf numFmtId="168" fontId="12" fillId="0" borderId="7" xfId="0" applyNumberFormat="1" applyFont="1" applyBorder="1" applyAlignment="1">
      <alignment horizontal="center" vertical="center" wrapText="1"/>
    </xf>
    <xf numFmtId="167" fontId="12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167" fontId="4" fillId="0" borderId="7" xfId="0" applyNumberFormat="1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8" fillId="2" borderId="8" xfId="0" applyFont="1" applyFill="1" applyBorder="1" applyAlignment="1">
      <alignment horizontal="left" vertical="center" wrapText="1"/>
    </xf>
    <xf numFmtId="165" fontId="8" fillId="7" borderId="8" xfId="0" applyNumberFormat="1" applyFont="1" applyFill="1" applyBorder="1" applyAlignment="1">
      <alignment horizontal="left" vertical="center" wrapText="1"/>
    </xf>
    <xf numFmtId="166" fontId="12" fillId="0" borderId="7" xfId="0" applyNumberFormat="1" applyFont="1" applyBorder="1" applyAlignment="1">
      <alignment horizontal="center" vertical="center" wrapText="1"/>
    </xf>
    <xf numFmtId="16" fontId="12" fillId="0" borderId="7" xfId="0" applyNumberFormat="1" applyFont="1" applyBorder="1" applyAlignment="1">
      <alignment horizontal="center"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168" fontId="12" fillId="0" borderId="7" xfId="0" applyNumberFormat="1" applyFont="1" applyBorder="1" applyAlignment="1">
      <alignment horizontal="left" vertical="center" wrapText="1"/>
    </xf>
    <xf numFmtId="0" fontId="9" fillId="0" borderId="11" xfId="0" applyFont="1" applyBorder="1"/>
    <xf numFmtId="168" fontId="12" fillId="0" borderId="7" xfId="0" applyNumberFormat="1" applyFont="1" applyBorder="1" applyAlignment="1">
      <alignment horizontal="left" vertical="center" wrapText="1"/>
    </xf>
    <xf numFmtId="0" fontId="1" fillId="0" borderId="11" xfId="0" applyFont="1" applyBorder="1"/>
    <xf numFmtId="165" fontId="12" fillId="0" borderId="7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70" fontId="4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9" fillId="0" borderId="15" xfId="0" applyFont="1" applyBorder="1"/>
    <xf numFmtId="165" fontId="12" fillId="0" borderId="7" xfId="0" applyNumberFormat="1" applyFont="1" applyBorder="1" applyAlignment="1">
      <alignment horizontal="left"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165" fontId="4" fillId="2" borderId="8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66" fontId="4" fillId="0" borderId="7" xfId="0" applyNumberFormat="1" applyFont="1" applyBorder="1" applyAlignment="1">
      <alignment horizontal="center" vertical="center" wrapText="1"/>
    </xf>
    <xf numFmtId="167" fontId="12" fillId="0" borderId="7" xfId="0" applyNumberFormat="1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168" fontId="4" fillId="0" borderId="7" xfId="0" applyNumberFormat="1" applyFont="1" applyBorder="1" applyAlignment="1">
      <alignment horizontal="center" vertical="center" wrapText="1"/>
    </xf>
    <xf numFmtId="169" fontId="4" fillId="0" borderId="7" xfId="0" applyNumberFormat="1" applyFont="1" applyBorder="1" applyAlignment="1">
      <alignment horizontal="center" vertical="center" wrapText="1"/>
    </xf>
    <xf numFmtId="168" fontId="4" fillId="0" borderId="7" xfId="0" applyNumberFormat="1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7" borderId="8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165" fontId="1" fillId="0" borderId="0" xfId="0" applyNumberFormat="1" applyFont="1"/>
    <xf numFmtId="0" fontId="13" fillId="0" borderId="15" xfId="0" applyFont="1" applyBorder="1"/>
    <xf numFmtId="166" fontId="12" fillId="7" borderId="8" xfId="0" applyNumberFormat="1" applyFont="1" applyFill="1" applyBorder="1" applyAlignment="1">
      <alignment horizontal="left" vertical="center" wrapText="1"/>
    </xf>
    <xf numFmtId="14" fontId="12" fillId="0" borderId="7" xfId="0" applyNumberFormat="1" applyFont="1" applyBorder="1" applyAlignment="1">
      <alignment horizontal="left" vertical="center" wrapText="1"/>
    </xf>
    <xf numFmtId="165" fontId="12" fillId="7" borderId="8" xfId="0" applyNumberFormat="1" applyFont="1" applyFill="1" applyBorder="1" applyAlignment="1">
      <alignment horizontal="left" vertical="center" wrapText="1"/>
    </xf>
    <xf numFmtId="165" fontId="12" fillId="7" borderId="8" xfId="0" applyNumberFormat="1" applyFont="1" applyFill="1" applyBorder="1" applyAlignment="1">
      <alignment horizontal="left" vertical="center" wrapText="1"/>
    </xf>
    <xf numFmtId="0" fontId="12" fillId="7" borderId="8" xfId="0" applyFont="1" applyFill="1" applyBorder="1" applyAlignment="1">
      <alignment horizontal="left" vertical="center" wrapText="1"/>
    </xf>
    <xf numFmtId="166" fontId="12" fillId="7" borderId="8" xfId="0" applyNumberFormat="1" applyFont="1" applyFill="1" applyBorder="1" applyAlignment="1">
      <alignment horizontal="left" vertical="center" wrapText="1"/>
    </xf>
    <xf numFmtId="1" fontId="12" fillId="3" borderId="8" xfId="0" applyNumberFormat="1" applyFont="1" applyFill="1" applyBorder="1" applyAlignment="1">
      <alignment horizontal="left" vertical="center" wrapText="1"/>
    </xf>
    <xf numFmtId="165" fontId="12" fillId="7" borderId="8" xfId="0" applyNumberFormat="1" applyFont="1" applyFill="1" applyBorder="1" applyAlignment="1">
      <alignment horizontal="left" vertical="center" wrapText="1"/>
    </xf>
    <xf numFmtId="166" fontId="12" fillId="7" borderId="8" xfId="0" applyNumberFormat="1" applyFont="1" applyFill="1" applyBorder="1" applyAlignment="1">
      <alignment horizontal="left" vertical="center" wrapText="1"/>
    </xf>
    <xf numFmtId="168" fontId="12" fillId="7" borderId="8" xfId="0" applyNumberFormat="1" applyFont="1" applyFill="1" applyBorder="1" applyAlignment="1">
      <alignment horizontal="left" vertical="center" wrapText="1"/>
    </xf>
    <xf numFmtId="168" fontId="12" fillId="7" borderId="8" xfId="0" applyNumberFormat="1" applyFont="1" applyFill="1" applyBorder="1" applyAlignment="1">
      <alignment horizontal="left" vertical="center" wrapText="1"/>
    </xf>
    <xf numFmtId="169" fontId="12" fillId="7" borderId="8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168" fontId="12" fillId="0" borderId="7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6" fontId="12" fillId="0" borderId="5" xfId="0" applyNumberFormat="1" applyFont="1" applyBorder="1" applyAlignment="1">
      <alignment horizontal="center" vertical="center" wrapText="1"/>
    </xf>
    <xf numFmtId="167" fontId="12" fillId="0" borderId="7" xfId="0" applyNumberFormat="1" applyFont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6" fontId="12" fillId="0" borderId="15" xfId="0" applyNumberFormat="1" applyFont="1" applyBorder="1" applyAlignment="1">
      <alignment horizontal="center" vertical="center" wrapText="1"/>
    </xf>
    <xf numFmtId="167" fontId="12" fillId="0" borderId="15" xfId="0" applyNumberFormat="1" applyFont="1" applyBorder="1" applyAlignment="1">
      <alignment horizontal="center" vertical="center" wrapText="1"/>
    </xf>
    <xf numFmtId="167" fontId="1" fillId="0" borderId="15" xfId="0" applyNumberFormat="1" applyFont="1" applyBorder="1"/>
    <xf numFmtId="0" fontId="8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168" fontId="12" fillId="0" borderId="5" xfId="0" applyNumberFormat="1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horizontal="left" vertical="center" wrapText="1"/>
    </xf>
    <xf numFmtId="166" fontId="12" fillId="0" borderId="5" xfId="0" applyNumberFormat="1" applyFont="1" applyBorder="1" applyAlignment="1">
      <alignment horizontal="left" vertical="center" wrapText="1"/>
    </xf>
    <xf numFmtId="168" fontId="12" fillId="0" borderId="5" xfId="0" applyNumberFormat="1" applyFont="1" applyBorder="1" applyAlignment="1">
      <alignment horizontal="left" vertical="center" wrapText="1"/>
    </xf>
    <xf numFmtId="166" fontId="12" fillId="0" borderId="5" xfId="0" applyNumberFormat="1" applyFont="1" applyBorder="1" applyAlignment="1">
      <alignment horizontal="left" vertical="center" wrapText="1"/>
    </xf>
    <xf numFmtId="14" fontId="12" fillId="0" borderId="5" xfId="0" applyNumberFormat="1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left" wrapText="1"/>
    </xf>
    <xf numFmtId="0" fontId="7" fillId="4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/>
    <xf numFmtId="0" fontId="6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5" fillId="0" borderId="14" xfId="0" applyFont="1" applyBorder="1"/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5" fillId="0" borderId="9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7" fillId="8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7" fillId="8" borderId="3" xfId="0" applyFont="1" applyFill="1" applyBorder="1" applyAlignment="1">
      <alignment horizontal="left" vertical="center" wrapText="1"/>
    </xf>
    <xf numFmtId="0" fontId="7" fillId="8" borderId="19" xfId="0" applyFont="1" applyFill="1" applyBorder="1" applyAlignment="1">
      <alignment horizontal="left" vertical="center" wrapText="1"/>
    </xf>
    <xf numFmtId="0" fontId="12" fillId="9" borderId="7" xfId="0" applyFont="1" applyFill="1" applyBorder="1" applyAlignment="1">
      <alignment horizontal="center" vertical="center" wrapText="1"/>
    </xf>
    <xf numFmtId="167" fontId="12" fillId="10" borderId="7" xfId="0" applyNumberFormat="1" applyFont="1" applyFill="1" applyBorder="1" applyAlignment="1">
      <alignment horizontal="center" vertical="center" wrapText="1"/>
    </xf>
    <xf numFmtId="167" fontId="12" fillId="9" borderId="7" xfId="0" applyNumberFormat="1" applyFont="1" applyFill="1" applyBorder="1" applyAlignment="1">
      <alignment horizontal="center" vertical="center" wrapText="1"/>
    </xf>
    <xf numFmtId="164" fontId="12" fillId="10" borderId="7" xfId="0" applyNumberFormat="1" applyFont="1" applyFill="1" applyBorder="1" applyAlignment="1">
      <alignment horizontal="center" vertical="center" wrapText="1"/>
    </xf>
    <xf numFmtId="49" fontId="12" fillId="11" borderId="7" xfId="0" applyNumberFormat="1" applyFont="1" applyFill="1" applyBorder="1" applyAlignment="1">
      <alignment horizontal="left" vertical="center" wrapText="1"/>
    </xf>
    <xf numFmtId="0" fontId="12" fillId="9" borderId="7" xfId="0" applyFont="1" applyFill="1" applyBorder="1" applyAlignment="1">
      <alignment horizontal="left" vertical="center" wrapText="1"/>
    </xf>
    <xf numFmtId="166" fontId="12" fillId="9" borderId="7" xfId="0" applyNumberFormat="1" applyFont="1" applyFill="1" applyBorder="1" applyAlignment="1">
      <alignment horizontal="left" vertical="center" wrapText="1"/>
    </xf>
    <xf numFmtId="166" fontId="12" fillId="11" borderId="7" xfId="0" applyNumberFormat="1" applyFont="1" applyFill="1" applyBorder="1" applyAlignment="1">
      <alignment horizontal="left" vertical="center" wrapText="1"/>
    </xf>
    <xf numFmtId="166" fontId="12" fillId="10" borderId="7" xfId="0" applyNumberFormat="1" applyFont="1" applyFill="1" applyBorder="1" applyAlignment="1">
      <alignment horizontal="left" vertical="center" wrapText="1"/>
    </xf>
    <xf numFmtId="165" fontId="12" fillId="10" borderId="7" xfId="0" applyNumberFormat="1" applyFont="1" applyFill="1" applyBorder="1" applyAlignment="1">
      <alignment horizontal="left" vertical="center" wrapText="1"/>
    </xf>
    <xf numFmtId="167" fontId="4" fillId="10" borderId="7" xfId="0" applyNumberFormat="1" applyFont="1" applyFill="1" applyBorder="1" applyAlignment="1">
      <alignment horizontal="center" vertical="center" wrapText="1"/>
    </xf>
    <xf numFmtId="165" fontId="12" fillId="10" borderId="8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Z1000"/>
  <sheetViews>
    <sheetView topLeftCell="A13" workbookViewId="0">
      <selection activeCell="B41" sqref="B41"/>
    </sheetView>
  </sheetViews>
  <sheetFormatPr defaultColWidth="14.44140625" defaultRowHeight="15" customHeight="1" x14ac:dyDescent="0.3"/>
  <cols>
    <col min="1" max="1" width="21.33203125" customWidth="1"/>
    <col min="2" max="2" width="12.109375" customWidth="1"/>
    <col min="3" max="3" width="10.33203125" customWidth="1"/>
    <col min="4" max="4" width="5.5546875" customWidth="1"/>
    <col min="5" max="5" width="11.44140625" customWidth="1"/>
    <col min="6" max="6" width="10.33203125" customWidth="1"/>
    <col min="7" max="7" width="5.5546875" customWidth="1"/>
    <col min="8" max="8" width="12" customWidth="1"/>
    <col min="9" max="9" width="10.33203125" customWidth="1"/>
    <col min="10" max="10" width="6.5546875" customWidth="1"/>
    <col min="11" max="11" width="11.88671875" customWidth="1"/>
    <col min="12" max="12" width="10.33203125" customWidth="1"/>
    <col min="13" max="13" width="5.33203125" customWidth="1"/>
    <col min="14" max="14" width="9.44140625" customWidth="1"/>
    <col min="15" max="26" width="8.6640625" customWidth="1"/>
  </cols>
  <sheetData>
    <row r="1" spans="1:26" ht="30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52" t="s">
        <v>0</v>
      </c>
      <c r="M1" s="153"/>
      <c r="N1" s="15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1.5" customHeight="1" x14ac:dyDescent="0.3">
      <c r="A2" s="154" t="s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 x14ac:dyDescent="0.3">
      <c r="A3" s="156" t="s">
        <v>4</v>
      </c>
      <c r="B3" s="158" t="s">
        <v>5</v>
      </c>
      <c r="C3" s="150"/>
      <c r="D3" s="151"/>
      <c r="E3" s="158" t="s">
        <v>7</v>
      </c>
      <c r="F3" s="150"/>
      <c r="G3" s="151"/>
      <c r="H3" s="158" t="s">
        <v>9</v>
      </c>
      <c r="I3" s="150"/>
      <c r="J3" s="151"/>
      <c r="K3" s="158" t="s">
        <v>11</v>
      </c>
      <c r="L3" s="150"/>
      <c r="M3" s="151"/>
      <c r="N3" s="6" t="s">
        <v>14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72.75" customHeight="1" x14ac:dyDescent="0.3">
      <c r="A4" s="157"/>
      <c r="B4" s="9" t="s">
        <v>15</v>
      </c>
      <c r="C4" s="9" t="s">
        <v>16</v>
      </c>
      <c r="D4" s="11" t="s">
        <v>17</v>
      </c>
      <c r="E4" s="9" t="s">
        <v>15</v>
      </c>
      <c r="F4" s="9" t="s">
        <v>16</v>
      </c>
      <c r="G4" s="11" t="s">
        <v>14</v>
      </c>
      <c r="H4" s="9" t="s">
        <v>15</v>
      </c>
      <c r="I4" s="9" t="s">
        <v>16</v>
      </c>
      <c r="J4" s="11" t="s">
        <v>14</v>
      </c>
      <c r="K4" s="9" t="s">
        <v>15</v>
      </c>
      <c r="L4" s="9" t="s">
        <v>16</v>
      </c>
      <c r="M4" s="11" t="s">
        <v>14</v>
      </c>
      <c r="N4" s="15" t="s">
        <v>19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149" t="s">
        <v>24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1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21" t="s">
        <v>26</v>
      </c>
      <c r="B6" s="22"/>
      <c r="C6" s="22"/>
      <c r="D6" s="25"/>
      <c r="E6" s="22"/>
      <c r="F6" s="22"/>
      <c r="G6" s="25"/>
      <c r="H6" s="22"/>
      <c r="I6" s="22"/>
      <c r="J6" s="25"/>
      <c r="K6" s="22"/>
      <c r="L6" s="31">
        <v>46384</v>
      </c>
      <c r="M6" s="34">
        <v>1</v>
      </c>
      <c r="N6" s="44">
        <f t="shared" ref="N6:N9" si="0">SUM(M6,J6,G6,D6)</f>
        <v>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21" t="s">
        <v>31</v>
      </c>
      <c r="B7" s="22"/>
      <c r="C7" s="22"/>
      <c r="D7" s="25"/>
      <c r="E7" s="22"/>
      <c r="F7" s="22"/>
      <c r="G7" s="25"/>
      <c r="H7" s="22"/>
      <c r="I7" s="22"/>
      <c r="J7" s="25"/>
      <c r="K7" s="22"/>
      <c r="L7" s="22"/>
      <c r="M7" s="25"/>
      <c r="N7" s="44">
        <f t="shared" si="0"/>
        <v>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x14ac:dyDescent="0.3">
      <c r="A8" s="21" t="s">
        <v>32</v>
      </c>
      <c r="B8" s="22"/>
      <c r="C8" s="51">
        <v>46274</v>
      </c>
      <c r="D8" s="34">
        <v>1</v>
      </c>
      <c r="E8" s="22"/>
      <c r="F8" s="22"/>
      <c r="G8" s="25"/>
      <c r="H8" s="22"/>
      <c r="I8" s="53" t="s">
        <v>34</v>
      </c>
      <c r="J8" s="34">
        <v>2</v>
      </c>
      <c r="K8" s="22"/>
      <c r="L8" s="54"/>
      <c r="M8" s="25"/>
      <c r="N8" s="44">
        <f t="shared" si="0"/>
        <v>3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21" t="s">
        <v>36</v>
      </c>
      <c r="B9" s="22"/>
      <c r="C9" s="22"/>
      <c r="D9" s="25"/>
      <c r="E9" s="22"/>
      <c r="F9" s="22"/>
      <c r="G9" s="25"/>
      <c r="H9" s="22"/>
      <c r="I9" s="22"/>
      <c r="J9" s="25"/>
      <c r="K9" s="22"/>
      <c r="L9" s="57">
        <v>46374</v>
      </c>
      <c r="M9" s="34">
        <v>1</v>
      </c>
      <c r="N9" s="44">
        <f t="shared" si="0"/>
        <v>1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x14ac:dyDescent="0.3">
      <c r="A10" s="21" t="s">
        <v>30</v>
      </c>
      <c r="B10" s="22"/>
      <c r="C10" s="22"/>
      <c r="D10" s="25"/>
      <c r="E10" s="22"/>
      <c r="F10" s="22"/>
      <c r="G10" s="25"/>
      <c r="H10" s="22"/>
      <c r="I10" s="22"/>
      <c r="J10" s="25"/>
      <c r="K10" s="22"/>
      <c r="L10" s="61">
        <v>46366</v>
      </c>
      <c r="M10" s="25"/>
      <c r="N10" s="44">
        <v>1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21" t="s">
        <v>39</v>
      </c>
      <c r="B11" s="22"/>
      <c r="C11" s="22"/>
      <c r="D11" s="25"/>
      <c r="E11" s="22"/>
      <c r="F11" s="22"/>
      <c r="G11" s="25"/>
      <c r="H11" s="22"/>
      <c r="I11" s="22"/>
      <c r="J11" s="25"/>
      <c r="K11" s="22"/>
      <c r="L11" s="22"/>
      <c r="M11" s="25"/>
      <c r="N11" s="44">
        <f t="shared" ref="N11:N14" si="1">SUM(M11,J11,G11,D11)</f>
        <v>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21" t="s">
        <v>42</v>
      </c>
      <c r="B12" s="22"/>
      <c r="C12" s="22"/>
      <c r="D12" s="25"/>
      <c r="E12" s="22"/>
      <c r="F12" s="22"/>
      <c r="G12" s="25"/>
      <c r="H12" s="22"/>
      <c r="I12" s="22"/>
      <c r="J12" s="25"/>
      <c r="K12" s="22"/>
      <c r="L12" s="22"/>
      <c r="M12" s="25"/>
      <c r="N12" s="44">
        <f t="shared" si="1"/>
        <v>0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21" t="s">
        <v>43</v>
      </c>
      <c r="B13" s="22"/>
      <c r="C13" s="22"/>
      <c r="D13" s="25"/>
      <c r="E13" s="22"/>
      <c r="F13" s="22"/>
      <c r="G13" s="25"/>
      <c r="H13" s="22"/>
      <c r="I13" s="22"/>
      <c r="J13" s="25"/>
      <c r="K13" s="22"/>
      <c r="L13" s="22"/>
      <c r="M13" s="25"/>
      <c r="N13" s="44">
        <f t="shared" si="1"/>
        <v>0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21" t="s">
        <v>44</v>
      </c>
      <c r="B14" s="22"/>
      <c r="C14" s="22"/>
      <c r="D14" s="25"/>
      <c r="E14" s="22"/>
      <c r="F14" s="22"/>
      <c r="G14" s="25"/>
      <c r="H14" s="22"/>
      <c r="I14" s="22"/>
      <c r="J14" s="25"/>
      <c r="K14" s="22"/>
      <c r="L14" s="22"/>
      <c r="M14" s="25"/>
      <c r="N14" s="44">
        <f t="shared" si="1"/>
        <v>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149" t="s">
        <v>45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1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21" t="s">
        <v>26</v>
      </c>
      <c r="B16" s="66">
        <v>46280</v>
      </c>
      <c r="C16" s="67"/>
      <c r="D16" s="25"/>
      <c r="E16" s="68">
        <v>46307</v>
      </c>
      <c r="F16" s="69"/>
      <c r="G16" s="25"/>
      <c r="H16" s="22"/>
      <c r="I16" s="70"/>
      <c r="J16" s="25"/>
      <c r="K16" s="71">
        <v>46380</v>
      </c>
      <c r="L16" s="69"/>
      <c r="M16" s="25"/>
      <c r="N16" s="44">
        <f t="shared" ref="N16:N24" si="2">SUM(M16,J16,G16,D16)</f>
        <v>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21" t="s">
        <v>31</v>
      </c>
      <c r="B17" s="22"/>
      <c r="C17" s="22"/>
      <c r="D17" s="25"/>
      <c r="E17" s="22"/>
      <c r="F17" s="22"/>
      <c r="G17" s="25"/>
      <c r="H17" s="22"/>
      <c r="I17" s="22"/>
      <c r="J17" s="25"/>
      <c r="K17" s="22"/>
      <c r="L17" s="22"/>
      <c r="M17" s="25"/>
      <c r="N17" s="44">
        <f t="shared" si="2"/>
        <v>0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21" t="s">
        <v>32</v>
      </c>
      <c r="B18" s="51">
        <v>46276</v>
      </c>
      <c r="C18" s="70"/>
      <c r="D18" s="25"/>
      <c r="E18" s="71">
        <v>46310</v>
      </c>
      <c r="F18" s="69"/>
      <c r="G18" s="25"/>
      <c r="H18" s="22"/>
      <c r="I18" s="69"/>
      <c r="J18" s="25"/>
      <c r="K18" s="71">
        <v>46372</v>
      </c>
      <c r="L18" s="70"/>
      <c r="M18" s="25"/>
      <c r="N18" s="44">
        <f t="shared" si="2"/>
        <v>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21" t="s">
        <v>36</v>
      </c>
      <c r="B19" s="22"/>
      <c r="C19" s="22"/>
      <c r="D19" s="25"/>
      <c r="E19" s="22"/>
      <c r="F19" s="54"/>
      <c r="G19" s="25"/>
      <c r="H19" s="22"/>
      <c r="I19" s="22"/>
      <c r="J19" s="25"/>
      <c r="K19" s="71">
        <v>46377</v>
      </c>
      <c r="L19" s="69"/>
      <c r="M19" s="25"/>
      <c r="N19" s="44">
        <f t="shared" si="2"/>
        <v>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21" t="s">
        <v>39</v>
      </c>
      <c r="B20" s="22"/>
      <c r="C20" s="22"/>
      <c r="D20" s="25"/>
      <c r="E20" s="22"/>
      <c r="F20" s="22"/>
      <c r="G20" s="25"/>
      <c r="H20" s="22"/>
      <c r="I20" s="22"/>
      <c r="J20" s="25"/>
      <c r="K20" s="22"/>
      <c r="L20" s="22"/>
      <c r="M20" s="25"/>
      <c r="N20" s="44">
        <f t="shared" si="2"/>
        <v>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21" t="s">
        <v>30</v>
      </c>
      <c r="B21" s="22"/>
      <c r="C21" s="22"/>
      <c r="D21" s="25"/>
      <c r="E21" s="22"/>
      <c r="F21" s="61">
        <v>46315</v>
      </c>
      <c r="G21" s="25"/>
      <c r="H21" s="22"/>
      <c r="I21" s="22"/>
      <c r="J21" s="25"/>
      <c r="K21" s="22"/>
      <c r="L21" s="22"/>
      <c r="M21" s="25"/>
      <c r="N21" s="44">
        <f t="shared" si="2"/>
        <v>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21" t="s">
        <v>42</v>
      </c>
      <c r="B22" s="22"/>
      <c r="C22" s="22"/>
      <c r="D22" s="25"/>
      <c r="E22" s="22"/>
      <c r="F22" s="22"/>
      <c r="G22" s="25"/>
      <c r="H22" s="22"/>
      <c r="I22" s="22"/>
      <c r="J22" s="25"/>
      <c r="K22" s="22"/>
      <c r="L22" s="22"/>
      <c r="M22" s="25"/>
      <c r="N22" s="44">
        <f t="shared" si="2"/>
        <v>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21" t="s">
        <v>43</v>
      </c>
      <c r="B23" s="22"/>
      <c r="C23" s="22"/>
      <c r="D23" s="25"/>
      <c r="E23" s="22"/>
      <c r="F23" s="22"/>
      <c r="G23" s="25"/>
      <c r="H23" s="22"/>
      <c r="I23" s="22"/>
      <c r="J23" s="25"/>
      <c r="K23" s="22"/>
      <c r="L23" s="22"/>
      <c r="M23" s="25"/>
      <c r="N23" s="44">
        <f t="shared" si="2"/>
        <v>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21" t="s">
        <v>44</v>
      </c>
      <c r="B24" s="22"/>
      <c r="C24" s="22"/>
      <c r="D24" s="25"/>
      <c r="E24" s="22"/>
      <c r="F24" s="22"/>
      <c r="G24" s="25"/>
      <c r="H24" s="22"/>
      <c r="I24" s="22"/>
      <c r="J24" s="25"/>
      <c r="K24" s="22"/>
      <c r="L24" s="22"/>
      <c r="M24" s="25"/>
      <c r="N24" s="44">
        <f t="shared" si="2"/>
        <v>0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149" t="s">
        <v>51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1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21" t="s">
        <v>26</v>
      </c>
      <c r="B26" s="22"/>
      <c r="C26" s="81">
        <v>46282</v>
      </c>
      <c r="D26" s="34">
        <v>1</v>
      </c>
      <c r="E26" s="82"/>
      <c r="F26" s="67"/>
      <c r="G26" s="25"/>
      <c r="H26" s="22"/>
      <c r="I26" s="61">
        <v>46336</v>
      </c>
      <c r="J26" s="34">
        <v>1</v>
      </c>
      <c r="K26" s="22"/>
      <c r="L26" s="61">
        <v>46384</v>
      </c>
      <c r="M26" s="34">
        <v>1</v>
      </c>
      <c r="N26" s="44">
        <f t="shared" ref="N26:N32" si="3">SUM(M26,J26,G26,D26)</f>
        <v>3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21" t="s">
        <v>53</v>
      </c>
      <c r="B27" s="22"/>
      <c r="C27" s="22"/>
      <c r="D27" s="25"/>
      <c r="E27" s="22"/>
      <c r="F27" s="22"/>
      <c r="G27" s="25"/>
      <c r="H27" s="22"/>
      <c r="I27" s="22"/>
      <c r="J27" s="25"/>
      <c r="K27" s="22"/>
      <c r="L27" s="22"/>
      <c r="M27" s="25"/>
      <c r="N27" s="44">
        <f t="shared" si="3"/>
        <v>0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21" t="s">
        <v>31</v>
      </c>
      <c r="B28" s="22"/>
      <c r="C28" s="22"/>
      <c r="D28" s="25"/>
      <c r="E28" s="22"/>
      <c r="F28" s="22"/>
      <c r="G28" s="25"/>
      <c r="H28" s="22"/>
      <c r="I28" s="22"/>
      <c r="J28" s="25"/>
      <c r="K28" s="22"/>
      <c r="L28" s="22"/>
      <c r="M28" s="25"/>
      <c r="N28" s="44">
        <f t="shared" si="3"/>
        <v>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21" t="s">
        <v>55</v>
      </c>
      <c r="B29" s="22"/>
      <c r="C29" s="22"/>
      <c r="D29" s="25"/>
      <c r="E29" s="22"/>
      <c r="F29" s="22"/>
      <c r="G29" s="25"/>
      <c r="H29" s="22"/>
      <c r="I29" s="22"/>
      <c r="J29" s="25"/>
      <c r="K29" s="22"/>
      <c r="L29" s="178"/>
      <c r="M29" s="25"/>
      <c r="N29" s="44">
        <f t="shared" si="3"/>
        <v>0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21" t="s">
        <v>32</v>
      </c>
      <c r="B30" s="51">
        <v>46280</v>
      </c>
      <c r="C30" s="53"/>
      <c r="D30" s="25"/>
      <c r="E30" s="71">
        <v>46303</v>
      </c>
      <c r="F30" s="61"/>
      <c r="G30" s="25"/>
      <c r="H30" s="22"/>
      <c r="I30" s="69"/>
      <c r="J30" s="25"/>
      <c r="K30" s="22"/>
      <c r="L30" s="179">
        <v>46380</v>
      </c>
      <c r="M30" s="25"/>
      <c r="N30" s="44">
        <f t="shared" si="3"/>
        <v>0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21" t="s">
        <v>36</v>
      </c>
      <c r="B31" s="22"/>
      <c r="C31" s="88">
        <v>46288</v>
      </c>
      <c r="D31" s="34">
        <v>1</v>
      </c>
      <c r="E31" s="22"/>
      <c r="F31" s="22"/>
      <c r="G31" s="25"/>
      <c r="H31" s="22"/>
      <c r="I31" s="22"/>
      <c r="J31" s="25"/>
      <c r="K31" s="22"/>
      <c r="L31" s="180">
        <v>46374</v>
      </c>
      <c r="M31" s="34">
        <v>1</v>
      </c>
      <c r="N31" s="44">
        <f t="shared" si="3"/>
        <v>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21" t="s">
        <v>39</v>
      </c>
      <c r="B32" s="22"/>
      <c r="C32" s="22"/>
      <c r="D32" s="25"/>
      <c r="E32" s="22"/>
      <c r="F32" s="22"/>
      <c r="G32" s="25"/>
      <c r="H32" s="22"/>
      <c r="I32" s="22"/>
      <c r="J32" s="25"/>
      <c r="K32" s="22"/>
      <c r="L32" s="178"/>
      <c r="M32" s="25"/>
      <c r="N32" s="44">
        <f t="shared" si="3"/>
        <v>0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21" t="s">
        <v>30</v>
      </c>
      <c r="B33" s="22"/>
      <c r="C33" s="22"/>
      <c r="D33" s="25"/>
      <c r="E33" s="22"/>
      <c r="F33" s="61">
        <v>46315</v>
      </c>
      <c r="G33" s="34">
        <v>1</v>
      </c>
      <c r="H33" s="22"/>
      <c r="I33" s="22"/>
      <c r="J33" s="25"/>
      <c r="K33" s="22"/>
      <c r="L33" s="181">
        <v>46378</v>
      </c>
      <c r="M33" s="34">
        <v>1</v>
      </c>
      <c r="N33" s="44">
        <v>2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21" t="s">
        <v>59</v>
      </c>
      <c r="B34" s="22"/>
      <c r="C34" s="22"/>
      <c r="D34" s="25"/>
      <c r="E34" s="22"/>
      <c r="F34" s="22"/>
      <c r="G34" s="25"/>
      <c r="H34" s="22"/>
      <c r="I34" s="22"/>
      <c r="J34" s="25"/>
      <c r="K34" s="22"/>
      <c r="L34" s="22"/>
      <c r="M34" s="25"/>
      <c r="N34" s="44">
        <f t="shared" ref="N34:N37" si="4">SUM(M34,J34,G34,D34)</f>
        <v>0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21" t="s">
        <v>42</v>
      </c>
      <c r="B35" s="22"/>
      <c r="C35" s="22"/>
      <c r="D35" s="25"/>
      <c r="E35" s="22"/>
      <c r="F35" s="22"/>
      <c r="G35" s="25"/>
      <c r="H35" s="22"/>
      <c r="I35" s="22"/>
      <c r="J35" s="25"/>
      <c r="K35" s="22"/>
      <c r="L35" s="22"/>
      <c r="M35" s="25"/>
      <c r="N35" s="44">
        <f t="shared" si="4"/>
        <v>0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21" t="s">
        <v>43</v>
      </c>
      <c r="B36" s="22"/>
      <c r="C36" s="22"/>
      <c r="D36" s="25"/>
      <c r="E36" s="22"/>
      <c r="F36" s="22"/>
      <c r="G36" s="25"/>
      <c r="H36" s="22"/>
      <c r="I36" s="22"/>
      <c r="J36" s="25"/>
      <c r="K36" s="22"/>
      <c r="L36" s="22"/>
      <c r="M36" s="25"/>
      <c r="N36" s="44">
        <f t="shared" si="4"/>
        <v>0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21" t="s">
        <v>44</v>
      </c>
      <c r="B37" s="22"/>
      <c r="C37" s="22"/>
      <c r="D37" s="25"/>
      <c r="E37" s="22"/>
      <c r="F37" s="22"/>
      <c r="G37" s="25"/>
      <c r="H37" s="22"/>
      <c r="I37" s="22"/>
      <c r="J37" s="25"/>
      <c r="K37" s="22"/>
      <c r="L37" s="22"/>
      <c r="M37" s="25"/>
      <c r="N37" s="44">
        <f t="shared" si="4"/>
        <v>0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0">
    <mergeCell ref="A5:N5"/>
    <mergeCell ref="A15:N15"/>
    <mergeCell ref="A25:N25"/>
    <mergeCell ref="L1:N1"/>
    <mergeCell ref="A2:N2"/>
    <mergeCell ref="A3:A4"/>
    <mergeCell ref="B3:D3"/>
    <mergeCell ref="E3:G3"/>
    <mergeCell ref="H3:J3"/>
    <mergeCell ref="K3:M3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N1000"/>
  <sheetViews>
    <sheetView topLeftCell="A16" workbookViewId="0">
      <selection activeCell="O33" sqref="O33"/>
    </sheetView>
  </sheetViews>
  <sheetFormatPr defaultColWidth="14.44140625" defaultRowHeight="15" customHeight="1" x14ac:dyDescent="0.3"/>
  <cols>
    <col min="1" max="1" width="17.33203125" customWidth="1"/>
    <col min="2" max="2" width="11.5546875" customWidth="1"/>
    <col min="3" max="3" width="11" customWidth="1"/>
    <col min="4" max="4" width="6" customWidth="1"/>
    <col min="5" max="5" width="11.44140625" customWidth="1"/>
    <col min="6" max="6" width="10.33203125" customWidth="1"/>
    <col min="7" max="7" width="5.5546875" customWidth="1"/>
    <col min="8" max="8" width="11.6640625" customWidth="1"/>
    <col min="9" max="9" width="10.88671875" customWidth="1"/>
    <col min="10" max="10" width="6.33203125" customWidth="1"/>
    <col min="11" max="11" width="12" customWidth="1"/>
    <col min="12" max="12" width="11.109375" customWidth="1"/>
    <col min="13" max="13" width="6.33203125" customWidth="1"/>
    <col min="14" max="14" width="12.33203125" customWidth="1"/>
    <col min="15" max="15" width="11" customWidth="1"/>
    <col min="16" max="16" width="6.33203125" customWidth="1"/>
    <col min="17" max="17" width="9.44140625" customWidth="1"/>
    <col min="18" max="19" width="10" customWidth="1"/>
    <col min="20" max="20" width="12" customWidth="1"/>
    <col min="21" max="40" width="9.109375" customWidth="1"/>
  </cols>
  <sheetData>
    <row r="1" spans="1:40" ht="31.5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  <c r="Q1" s="3"/>
      <c r="R1" s="152" t="s">
        <v>0</v>
      </c>
      <c r="S1" s="153"/>
      <c r="T1" s="15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61.5" customHeight="1" x14ac:dyDescent="0.3">
      <c r="A2" s="154" t="s">
        <v>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4.4" x14ac:dyDescent="0.3">
      <c r="A3" s="156" t="s">
        <v>4</v>
      </c>
      <c r="B3" s="158" t="s">
        <v>6</v>
      </c>
      <c r="C3" s="150"/>
      <c r="D3" s="151"/>
      <c r="E3" s="158" t="s">
        <v>8</v>
      </c>
      <c r="F3" s="150"/>
      <c r="G3" s="151"/>
      <c r="H3" s="158" t="s">
        <v>10</v>
      </c>
      <c r="I3" s="150"/>
      <c r="J3" s="151"/>
      <c r="K3" s="158" t="s">
        <v>12</v>
      </c>
      <c r="L3" s="150"/>
      <c r="M3" s="151"/>
      <c r="N3" s="158" t="s">
        <v>13</v>
      </c>
      <c r="O3" s="150"/>
      <c r="P3" s="151"/>
      <c r="Q3" s="6" t="s">
        <v>14</v>
      </c>
      <c r="R3" s="158" t="s">
        <v>14</v>
      </c>
      <c r="S3" s="150"/>
      <c r="T3" s="151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1:40" ht="92.4" x14ac:dyDescent="0.3">
      <c r="A4" s="157"/>
      <c r="B4" s="9" t="s">
        <v>15</v>
      </c>
      <c r="C4" s="9" t="s">
        <v>16</v>
      </c>
      <c r="D4" s="11" t="s">
        <v>17</v>
      </c>
      <c r="E4" s="9" t="s">
        <v>15</v>
      </c>
      <c r="F4" s="9" t="s">
        <v>16</v>
      </c>
      <c r="G4" s="11" t="s">
        <v>14</v>
      </c>
      <c r="H4" s="9" t="s">
        <v>15</v>
      </c>
      <c r="I4" s="9" t="s">
        <v>16</v>
      </c>
      <c r="J4" s="11" t="s">
        <v>14</v>
      </c>
      <c r="K4" s="9" t="s">
        <v>15</v>
      </c>
      <c r="L4" s="9" t="s">
        <v>16</v>
      </c>
      <c r="M4" s="11" t="s">
        <v>14</v>
      </c>
      <c r="N4" s="9" t="s">
        <v>15</v>
      </c>
      <c r="O4" s="9" t="s">
        <v>16</v>
      </c>
      <c r="P4" s="11" t="s">
        <v>14</v>
      </c>
      <c r="Q4" s="15" t="s">
        <v>20</v>
      </c>
      <c r="R4" s="15" t="s">
        <v>21</v>
      </c>
      <c r="S4" s="15" t="s">
        <v>22</v>
      </c>
      <c r="T4" s="18" t="s">
        <v>23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spans="1:40" ht="15.6" x14ac:dyDescent="0.3">
      <c r="A5" s="149" t="s">
        <v>24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1"/>
      <c r="R5" s="159"/>
      <c r="S5" s="150"/>
      <c r="T5" s="151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ht="14.4" x14ac:dyDescent="0.3">
      <c r="A6" s="32" t="s">
        <v>26</v>
      </c>
      <c r="B6" s="35"/>
      <c r="C6" s="182" t="s">
        <v>28</v>
      </c>
      <c r="D6" s="37">
        <v>1</v>
      </c>
      <c r="E6" s="35"/>
      <c r="F6" s="35"/>
      <c r="G6" s="38"/>
      <c r="H6" s="35"/>
      <c r="I6" s="39">
        <v>46470</v>
      </c>
      <c r="J6" s="37">
        <v>1</v>
      </c>
      <c r="K6" s="35"/>
      <c r="L6" s="39">
        <v>46492</v>
      </c>
      <c r="M6" s="37">
        <v>1</v>
      </c>
      <c r="N6" s="35"/>
      <c r="O6" s="39">
        <v>46531</v>
      </c>
      <c r="P6" s="37">
        <v>1</v>
      </c>
      <c r="Q6" s="48">
        <f t="shared" ref="Q6:Q9" si="0">SUM(P6,M6,J6,G6,D6)</f>
        <v>4</v>
      </c>
      <c r="R6" s="48">
        <f>SUM(Q6+'НОО I полуг '!N6)</f>
        <v>5</v>
      </c>
      <c r="S6" s="35">
        <v>170</v>
      </c>
      <c r="T6" s="60">
        <f t="shared" ref="T6:T10" si="1">(R6/S6)*100</f>
        <v>2.9411764705882351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14.4" x14ac:dyDescent="0.3">
      <c r="A7" s="32" t="s">
        <v>31</v>
      </c>
      <c r="B7" s="35"/>
      <c r="C7" s="183"/>
      <c r="D7" s="38"/>
      <c r="E7" s="35"/>
      <c r="F7" s="35"/>
      <c r="G7" s="38"/>
      <c r="H7" s="35"/>
      <c r="I7" s="35"/>
      <c r="J7" s="38"/>
      <c r="K7" s="35"/>
      <c r="L7" s="35"/>
      <c r="M7" s="38"/>
      <c r="N7" s="35"/>
      <c r="O7" s="35"/>
      <c r="P7" s="38"/>
      <c r="Q7" s="48">
        <f t="shared" si="0"/>
        <v>0</v>
      </c>
      <c r="R7" s="48">
        <f>SUM(Q7+'НОО I полуг '!N7)</f>
        <v>0</v>
      </c>
      <c r="S7" s="35"/>
      <c r="T7" s="60" t="e">
        <f t="shared" si="1"/>
        <v>#DIV/0!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ht="14.4" x14ac:dyDescent="0.3">
      <c r="A8" s="32" t="s">
        <v>32</v>
      </c>
      <c r="B8" s="35"/>
      <c r="C8" s="184">
        <v>46399</v>
      </c>
      <c r="D8" s="37">
        <v>1</v>
      </c>
      <c r="E8" s="35"/>
      <c r="F8" s="39">
        <v>46427</v>
      </c>
      <c r="G8" s="37">
        <v>1</v>
      </c>
      <c r="H8" s="35"/>
      <c r="I8" s="186">
        <v>46456</v>
      </c>
      <c r="J8" s="37">
        <v>1</v>
      </c>
      <c r="K8" s="35"/>
      <c r="L8" s="39">
        <v>46491</v>
      </c>
      <c r="M8" s="37">
        <v>1</v>
      </c>
      <c r="N8" s="35"/>
      <c r="O8" s="39">
        <v>46519</v>
      </c>
      <c r="P8" s="37">
        <v>1</v>
      </c>
      <c r="Q8" s="48">
        <f t="shared" si="0"/>
        <v>5</v>
      </c>
      <c r="R8" s="48">
        <f>SUM(Q8+'НОО I полуг '!N8)</f>
        <v>8</v>
      </c>
      <c r="S8" s="35">
        <v>136</v>
      </c>
      <c r="T8" s="60">
        <f t="shared" si="1"/>
        <v>5.8823529411764701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ht="14.4" x14ac:dyDescent="0.3">
      <c r="A9" s="32" t="s">
        <v>36</v>
      </c>
      <c r="B9" s="35"/>
      <c r="C9" s="185">
        <v>46409</v>
      </c>
      <c r="D9" s="37">
        <v>1</v>
      </c>
      <c r="E9" s="35"/>
      <c r="F9" s="35"/>
      <c r="G9" s="38"/>
      <c r="H9" s="35"/>
      <c r="I9" s="35"/>
      <c r="J9" s="38"/>
      <c r="K9" s="35"/>
      <c r="L9" s="39">
        <v>46493</v>
      </c>
      <c r="M9" s="37">
        <v>1</v>
      </c>
      <c r="N9" s="35"/>
      <c r="O9" s="64"/>
      <c r="P9" s="38"/>
      <c r="Q9" s="48">
        <f t="shared" si="0"/>
        <v>2</v>
      </c>
      <c r="R9" s="48">
        <f>SUM(Q9+'НОО I полуг '!N9)</f>
        <v>3</v>
      </c>
      <c r="S9" s="35">
        <v>68</v>
      </c>
      <c r="T9" s="60">
        <f t="shared" si="1"/>
        <v>4.4117647058823533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ht="24" x14ac:dyDescent="0.3">
      <c r="A10" s="32" t="s">
        <v>30</v>
      </c>
      <c r="B10" s="35"/>
      <c r="C10" s="35"/>
      <c r="D10" s="38"/>
      <c r="E10" s="35"/>
      <c r="F10" s="39">
        <v>46436</v>
      </c>
      <c r="G10" s="38"/>
      <c r="H10" s="35"/>
      <c r="I10" s="35"/>
      <c r="J10" s="38"/>
      <c r="K10" s="35"/>
      <c r="L10" s="39">
        <v>46490</v>
      </c>
      <c r="M10" s="38"/>
      <c r="N10" s="35"/>
      <c r="O10" s="39">
        <v>46520</v>
      </c>
      <c r="P10" s="38"/>
      <c r="Q10" s="48">
        <v>3</v>
      </c>
      <c r="R10" s="48">
        <v>4</v>
      </c>
      <c r="S10" s="35">
        <v>68</v>
      </c>
      <c r="T10" s="60">
        <f t="shared" si="1"/>
        <v>5.8823529411764701</v>
      </c>
      <c r="U10" s="8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</row>
    <row r="11" spans="1:40" ht="14.4" x14ac:dyDescent="0.3">
      <c r="A11" s="32" t="s">
        <v>39</v>
      </c>
      <c r="B11" s="35"/>
      <c r="C11" s="35"/>
      <c r="D11" s="38"/>
      <c r="E11" s="35"/>
      <c r="F11" s="35"/>
      <c r="G11" s="38"/>
      <c r="H11" s="35"/>
      <c r="I11" s="35"/>
      <c r="J11" s="38"/>
      <c r="K11" s="35"/>
      <c r="L11" s="35"/>
      <c r="M11" s="38"/>
      <c r="N11" s="35"/>
      <c r="O11" s="35"/>
      <c r="P11" s="38"/>
      <c r="Q11" s="48">
        <f t="shared" ref="Q11:Q14" si="2">SUM(P11,M11,J11,G11,D11)</f>
        <v>0</v>
      </c>
      <c r="R11" s="48">
        <f>SUM(Q11+'НОО I полуг '!N11)</f>
        <v>0</v>
      </c>
      <c r="S11" s="35"/>
      <c r="T11" s="60">
        <v>0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24" x14ac:dyDescent="0.3">
      <c r="A12" s="32" t="s">
        <v>42</v>
      </c>
      <c r="B12" s="35"/>
      <c r="C12" s="35"/>
      <c r="D12" s="38"/>
      <c r="E12" s="35"/>
      <c r="F12" s="35"/>
      <c r="G12" s="38"/>
      <c r="H12" s="35"/>
      <c r="I12" s="35"/>
      <c r="J12" s="38"/>
      <c r="K12" s="35"/>
      <c r="L12" s="35"/>
      <c r="M12" s="38"/>
      <c r="N12" s="35"/>
      <c r="O12" s="35"/>
      <c r="P12" s="38"/>
      <c r="Q12" s="48">
        <f t="shared" si="2"/>
        <v>0</v>
      </c>
      <c r="R12" s="48">
        <f>SUM(Q12+'НОО I полуг '!N12)</f>
        <v>0</v>
      </c>
      <c r="S12" s="35"/>
      <c r="T12" s="60">
        <v>0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14.4" x14ac:dyDescent="0.3">
      <c r="A13" s="32" t="s">
        <v>43</v>
      </c>
      <c r="B13" s="35"/>
      <c r="C13" s="35"/>
      <c r="D13" s="38"/>
      <c r="E13" s="35"/>
      <c r="F13" s="35"/>
      <c r="G13" s="38"/>
      <c r="H13" s="35"/>
      <c r="I13" s="35"/>
      <c r="J13" s="38"/>
      <c r="K13" s="35"/>
      <c r="L13" s="35"/>
      <c r="M13" s="38"/>
      <c r="N13" s="35"/>
      <c r="O13" s="35"/>
      <c r="P13" s="38"/>
      <c r="Q13" s="48">
        <f t="shared" si="2"/>
        <v>0</v>
      </c>
      <c r="R13" s="48">
        <f>SUM(Q13+'НОО I полуг '!N13)</f>
        <v>0</v>
      </c>
      <c r="S13" s="35"/>
      <c r="T13" s="60">
        <v>0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14.4" x14ac:dyDescent="0.3">
      <c r="A14" s="32" t="s">
        <v>44</v>
      </c>
      <c r="B14" s="35"/>
      <c r="C14" s="35"/>
      <c r="D14" s="38"/>
      <c r="E14" s="35"/>
      <c r="F14" s="35"/>
      <c r="G14" s="38"/>
      <c r="H14" s="35"/>
      <c r="I14" s="35"/>
      <c r="J14" s="38"/>
      <c r="K14" s="35"/>
      <c r="L14" s="35"/>
      <c r="M14" s="38"/>
      <c r="N14" s="35"/>
      <c r="O14" s="35"/>
      <c r="P14" s="38"/>
      <c r="Q14" s="48">
        <f t="shared" si="2"/>
        <v>0</v>
      </c>
      <c r="R14" s="48">
        <f>SUM(Q14+'НОО I полуг '!N14)</f>
        <v>0</v>
      </c>
      <c r="S14" s="35"/>
      <c r="T14" s="60">
        <v>0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4.4" x14ac:dyDescent="0.3">
      <c r="A15" s="149" t="s">
        <v>45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1"/>
      <c r="R15" s="159">
        <v>0</v>
      </c>
      <c r="S15" s="150"/>
      <c r="T15" s="151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14.4" x14ac:dyDescent="0.3">
      <c r="A16" s="32" t="s">
        <v>26</v>
      </c>
      <c r="B16" s="35"/>
      <c r="C16" s="83"/>
      <c r="D16" s="38"/>
      <c r="E16" s="35"/>
      <c r="F16" s="35"/>
      <c r="G16" s="38"/>
      <c r="H16" s="62">
        <v>46465</v>
      </c>
      <c r="I16" s="84"/>
      <c r="J16" s="38"/>
      <c r="K16" s="62">
        <v>46490</v>
      </c>
      <c r="L16" s="84"/>
      <c r="M16" s="38"/>
      <c r="N16" s="35"/>
      <c r="O16" s="86">
        <v>46525</v>
      </c>
      <c r="P16" s="38"/>
      <c r="Q16" s="48">
        <f t="shared" ref="Q16:Q20" si="3">SUM(P16,M16,J16,G16,D16)</f>
        <v>0</v>
      </c>
      <c r="R16" s="48">
        <f>SUM(Q16+'НОО I полуг '!N16)</f>
        <v>0</v>
      </c>
      <c r="S16" s="35">
        <v>170</v>
      </c>
      <c r="T16" s="60">
        <f t="shared" ref="T16:T24" si="4">(R16/S16)*100</f>
        <v>0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4.4" x14ac:dyDescent="0.3">
      <c r="A17" s="32" t="s">
        <v>31</v>
      </c>
      <c r="B17" s="35"/>
      <c r="C17" s="35"/>
      <c r="D17" s="38"/>
      <c r="E17" s="35"/>
      <c r="F17" s="35"/>
      <c r="G17" s="38"/>
      <c r="H17" s="35"/>
      <c r="I17" s="35"/>
      <c r="J17" s="38"/>
      <c r="K17" s="35"/>
      <c r="L17" s="35"/>
      <c r="M17" s="38"/>
      <c r="N17" s="35"/>
      <c r="O17" s="35"/>
      <c r="P17" s="38"/>
      <c r="Q17" s="48">
        <f t="shared" si="3"/>
        <v>0</v>
      </c>
      <c r="R17" s="48">
        <f>SUM(Q17+'НОО I полуг '!N17)</f>
        <v>0</v>
      </c>
      <c r="S17" s="35"/>
      <c r="T17" s="60" t="e">
        <f t="shared" si="4"/>
        <v>#DIV/0!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4.4" x14ac:dyDescent="0.3">
      <c r="A18" s="32" t="s">
        <v>32</v>
      </c>
      <c r="B18" s="35"/>
      <c r="C18" s="35"/>
      <c r="D18" s="38"/>
      <c r="E18" s="62">
        <v>46422</v>
      </c>
      <c r="F18" s="84"/>
      <c r="G18" s="38"/>
      <c r="H18" s="62">
        <v>46462</v>
      </c>
      <c r="I18" s="84"/>
      <c r="J18" s="38"/>
      <c r="K18" s="35"/>
      <c r="L18" s="84"/>
      <c r="M18" s="38"/>
      <c r="N18" s="62">
        <v>46526</v>
      </c>
      <c r="O18" s="84"/>
      <c r="P18" s="38"/>
      <c r="Q18" s="48">
        <f t="shared" si="3"/>
        <v>0</v>
      </c>
      <c r="R18" s="48">
        <f>SUM(Q18+'НОО I полуг '!N18)</f>
        <v>0</v>
      </c>
      <c r="S18" s="35">
        <v>136</v>
      </c>
      <c r="T18" s="60">
        <f t="shared" si="4"/>
        <v>0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4.4" x14ac:dyDescent="0.3">
      <c r="A19" s="32" t="s">
        <v>36</v>
      </c>
      <c r="B19" s="35"/>
      <c r="C19" s="35"/>
      <c r="D19" s="38"/>
      <c r="E19" s="35"/>
      <c r="F19" s="83"/>
      <c r="G19" s="38"/>
      <c r="H19" s="35"/>
      <c r="I19" s="35"/>
      <c r="J19" s="38"/>
      <c r="K19" s="186"/>
      <c r="L19" s="83"/>
      <c r="M19" s="38"/>
      <c r="N19" s="35"/>
      <c r="O19" s="86">
        <v>46520</v>
      </c>
      <c r="P19" s="38"/>
      <c r="Q19" s="48">
        <f t="shared" si="3"/>
        <v>0</v>
      </c>
      <c r="R19" s="48">
        <f>SUM(Q19+'НОО I полуг '!N19)</f>
        <v>0</v>
      </c>
      <c r="S19" s="35">
        <v>68</v>
      </c>
      <c r="T19" s="60">
        <f t="shared" si="4"/>
        <v>0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14.4" x14ac:dyDescent="0.3">
      <c r="A20" s="32" t="s">
        <v>39</v>
      </c>
      <c r="B20" s="35"/>
      <c r="C20" s="35"/>
      <c r="D20" s="38"/>
      <c r="E20" s="35"/>
      <c r="F20" s="35"/>
      <c r="G20" s="38"/>
      <c r="H20" s="35"/>
      <c r="I20" s="35"/>
      <c r="J20" s="38"/>
      <c r="K20" s="35"/>
      <c r="L20" s="35"/>
      <c r="M20" s="38"/>
      <c r="N20" s="35"/>
      <c r="O20" s="35"/>
      <c r="P20" s="38"/>
      <c r="Q20" s="48">
        <f t="shared" si="3"/>
        <v>0</v>
      </c>
      <c r="R20" s="48">
        <f>SUM(Q20+'НОО I полуг '!N20)</f>
        <v>0</v>
      </c>
      <c r="S20" s="35"/>
      <c r="T20" s="60" t="e">
        <f t="shared" si="4"/>
        <v>#DIV/0!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21.75" customHeight="1" x14ac:dyDescent="0.3">
      <c r="A21" s="32" t="s">
        <v>30</v>
      </c>
      <c r="B21" s="35"/>
      <c r="C21" s="64"/>
      <c r="D21" s="38"/>
      <c r="E21" s="35"/>
      <c r="F21" s="62">
        <v>46419</v>
      </c>
      <c r="G21" s="38"/>
      <c r="H21" s="35"/>
      <c r="I21" s="35"/>
      <c r="J21" s="38"/>
      <c r="K21" s="35"/>
      <c r="L21" s="39">
        <v>46503</v>
      </c>
      <c r="M21" s="38"/>
      <c r="N21" s="35"/>
      <c r="O21" s="186">
        <v>46527</v>
      </c>
      <c r="P21" s="38"/>
      <c r="Q21" s="48">
        <v>3</v>
      </c>
      <c r="R21" s="48">
        <v>4</v>
      </c>
      <c r="S21" s="35">
        <v>68</v>
      </c>
      <c r="T21" s="60">
        <f t="shared" si="4"/>
        <v>5.8823529411764701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23.25" customHeight="1" x14ac:dyDescent="0.3">
      <c r="A22" s="32" t="s">
        <v>42</v>
      </c>
      <c r="B22" s="35"/>
      <c r="C22" s="35"/>
      <c r="D22" s="38"/>
      <c r="E22" s="35"/>
      <c r="F22" s="35"/>
      <c r="G22" s="38"/>
      <c r="H22" s="35"/>
      <c r="I22" s="35"/>
      <c r="J22" s="38"/>
      <c r="K22" s="35"/>
      <c r="L22" s="35"/>
      <c r="M22" s="38"/>
      <c r="N22" s="35"/>
      <c r="O22" s="35"/>
      <c r="P22" s="38"/>
      <c r="Q22" s="48">
        <f t="shared" ref="Q22:Q24" si="5">SUM(P22,M22,J22,G22,D22)</f>
        <v>0</v>
      </c>
      <c r="R22" s="48">
        <f>SUM(Q22+'НОО I полуг '!N22)</f>
        <v>0</v>
      </c>
      <c r="S22" s="35"/>
      <c r="T22" s="60" t="e">
        <f t="shared" si="4"/>
        <v>#DIV/0!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5.75" customHeight="1" x14ac:dyDescent="0.3">
      <c r="A23" s="32" t="s">
        <v>43</v>
      </c>
      <c r="B23" s="35"/>
      <c r="C23" s="35"/>
      <c r="D23" s="38"/>
      <c r="E23" s="35"/>
      <c r="F23" s="35"/>
      <c r="G23" s="38"/>
      <c r="H23" s="35"/>
      <c r="I23" s="35"/>
      <c r="J23" s="38"/>
      <c r="K23" s="35"/>
      <c r="L23" s="35"/>
      <c r="M23" s="38"/>
      <c r="N23" s="35"/>
      <c r="O23" s="35"/>
      <c r="P23" s="38"/>
      <c r="Q23" s="48">
        <f t="shared" si="5"/>
        <v>0</v>
      </c>
      <c r="R23" s="48">
        <f>SUM(Q23+'НОО I полуг '!N23)</f>
        <v>0</v>
      </c>
      <c r="S23" s="35"/>
      <c r="T23" s="60" t="e">
        <f t="shared" si="4"/>
        <v>#DIV/0!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5.75" customHeight="1" x14ac:dyDescent="0.3">
      <c r="A24" s="32" t="s">
        <v>44</v>
      </c>
      <c r="B24" s="35"/>
      <c r="C24" s="35"/>
      <c r="D24" s="38"/>
      <c r="E24" s="35"/>
      <c r="F24" s="35"/>
      <c r="G24" s="38"/>
      <c r="H24" s="35"/>
      <c r="I24" s="35"/>
      <c r="J24" s="38"/>
      <c r="K24" s="35"/>
      <c r="L24" s="35"/>
      <c r="M24" s="38"/>
      <c r="N24" s="35"/>
      <c r="O24" s="35"/>
      <c r="P24" s="38"/>
      <c r="Q24" s="48">
        <f t="shared" si="5"/>
        <v>0</v>
      </c>
      <c r="R24" s="48">
        <f>SUM(Q24+'НОО I полуг '!N24)</f>
        <v>0</v>
      </c>
      <c r="S24" s="35"/>
      <c r="T24" s="60" t="e">
        <f t="shared" si="4"/>
        <v>#DIV/0!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5.75" customHeight="1" x14ac:dyDescent="0.3">
      <c r="A25" s="149" t="s">
        <v>68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1"/>
      <c r="R25" s="159"/>
      <c r="S25" s="150"/>
      <c r="T25" s="151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5.75" customHeight="1" x14ac:dyDescent="0.3">
      <c r="A26" s="32" t="s">
        <v>26</v>
      </c>
      <c r="B26" s="35"/>
      <c r="C26" s="35"/>
      <c r="D26" s="38"/>
      <c r="E26" s="35"/>
      <c r="F26" s="39">
        <v>46430</v>
      </c>
      <c r="G26" s="37">
        <v>1</v>
      </c>
      <c r="H26" s="35"/>
      <c r="I26" s="64"/>
      <c r="J26" s="38"/>
      <c r="K26" s="64"/>
      <c r="L26" s="100">
        <v>46485</v>
      </c>
      <c r="M26" s="37">
        <v>1</v>
      </c>
      <c r="N26" s="62">
        <v>46513</v>
      </c>
      <c r="O26" s="64"/>
      <c r="P26" s="37">
        <v>1</v>
      </c>
      <c r="Q26" s="48">
        <f t="shared" ref="Q26:Q30" si="6">SUM(M26,J26,P26,G26,D26)</f>
        <v>3</v>
      </c>
      <c r="R26" s="48">
        <f>SUM(Q26+'НОО I полуг '!N26)</f>
        <v>6</v>
      </c>
      <c r="S26" s="35">
        <v>170</v>
      </c>
      <c r="T26" s="60">
        <f>(R26/S26)*100</f>
        <v>3.5294117647058822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ht="15.75" customHeight="1" x14ac:dyDescent="0.3">
      <c r="A27" s="32" t="s">
        <v>53</v>
      </c>
      <c r="B27" s="35"/>
      <c r="C27" s="35"/>
      <c r="D27" s="38"/>
      <c r="E27" s="35"/>
      <c r="F27" s="35"/>
      <c r="G27" s="38"/>
      <c r="H27" s="35"/>
      <c r="I27" s="35"/>
      <c r="J27" s="38"/>
      <c r="K27" s="35"/>
      <c r="L27" s="35"/>
      <c r="M27" s="38"/>
      <c r="N27" s="35"/>
      <c r="O27" s="64"/>
      <c r="P27" s="38"/>
      <c r="Q27" s="48">
        <f t="shared" si="6"/>
        <v>0</v>
      </c>
      <c r="R27" s="48">
        <f>SUM(Q27+'НОО I полуг '!N27)</f>
        <v>0</v>
      </c>
      <c r="S27" s="35"/>
      <c r="T27" s="60">
        <v>0</v>
      </c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ht="15.75" customHeight="1" x14ac:dyDescent="0.3">
      <c r="A28" s="32" t="s">
        <v>31</v>
      </c>
      <c r="B28" s="35"/>
      <c r="C28" s="35"/>
      <c r="D28" s="38"/>
      <c r="E28" s="35"/>
      <c r="F28" s="35"/>
      <c r="G28" s="38"/>
      <c r="H28" s="35"/>
      <c r="I28" s="35"/>
      <c r="J28" s="38"/>
      <c r="K28" s="35"/>
      <c r="L28" s="35"/>
      <c r="M28" s="38"/>
      <c r="N28" s="35"/>
      <c r="O28" s="35"/>
      <c r="P28" s="38"/>
      <c r="Q28" s="48">
        <f t="shared" si="6"/>
        <v>0</v>
      </c>
      <c r="R28" s="48">
        <f>SUM(Q28+'НОО I полуг '!N28)</f>
        <v>0</v>
      </c>
      <c r="S28" s="35"/>
      <c r="T28" s="60">
        <v>0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ht="15.75" customHeight="1" x14ac:dyDescent="0.3">
      <c r="A29" s="32" t="s">
        <v>55</v>
      </c>
      <c r="B29" s="35"/>
      <c r="C29" s="35"/>
      <c r="D29" s="38"/>
      <c r="E29" s="35"/>
      <c r="F29" s="35"/>
      <c r="G29" s="38"/>
      <c r="H29" s="35"/>
      <c r="I29" s="35"/>
      <c r="J29" s="38"/>
      <c r="K29" s="35"/>
      <c r="L29" s="35"/>
      <c r="M29" s="38"/>
      <c r="N29" s="35"/>
      <c r="O29" s="35"/>
      <c r="P29" s="38"/>
      <c r="Q29" s="48">
        <f t="shared" si="6"/>
        <v>0</v>
      </c>
      <c r="R29" s="48">
        <f>SUM(Q29+'НОО I полуг '!N29)</f>
        <v>0</v>
      </c>
      <c r="S29" s="35"/>
      <c r="T29" s="60">
        <v>0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ht="15.75" customHeight="1" x14ac:dyDescent="0.3">
      <c r="A30" s="32" t="s">
        <v>32</v>
      </c>
      <c r="B30" s="35"/>
      <c r="C30" s="84"/>
      <c r="D30" s="38"/>
      <c r="E30" s="186">
        <v>46435</v>
      </c>
      <c r="F30" s="84"/>
      <c r="G30" s="38"/>
      <c r="H30" s="62">
        <v>46470</v>
      </c>
      <c r="I30" s="64"/>
      <c r="J30" s="38"/>
      <c r="K30" s="62">
        <v>46491</v>
      </c>
      <c r="L30" s="84"/>
      <c r="M30" s="38"/>
      <c r="N30" s="35"/>
      <c r="O30" s="64"/>
      <c r="P30" s="38"/>
      <c r="Q30" s="48">
        <f t="shared" si="6"/>
        <v>0</v>
      </c>
      <c r="R30" s="48">
        <f>SUM(Q30+'НОО I полуг '!N30)</f>
        <v>0</v>
      </c>
      <c r="S30" s="35">
        <v>136</v>
      </c>
      <c r="T30" s="60">
        <f t="shared" ref="T30:T31" si="7">(R30/S30)*100</f>
        <v>0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ht="15.75" customHeight="1" x14ac:dyDescent="0.3">
      <c r="A31" s="32" t="s">
        <v>36</v>
      </c>
      <c r="B31" s="35"/>
      <c r="C31" s="100">
        <v>46407</v>
      </c>
      <c r="D31" s="37">
        <v>1</v>
      </c>
      <c r="E31" s="35"/>
      <c r="F31" s="35"/>
      <c r="G31" s="38"/>
      <c r="H31" s="35"/>
      <c r="I31" s="35"/>
      <c r="J31" s="38"/>
      <c r="K31" s="35"/>
      <c r="L31" s="100">
        <v>46507</v>
      </c>
      <c r="M31" s="37">
        <v>1</v>
      </c>
      <c r="N31" s="62">
        <v>46528</v>
      </c>
      <c r="O31" s="64"/>
      <c r="P31" s="37">
        <v>1</v>
      </c>
      <c r="Q31" s="48">
        <v>3</v>
      </c>
      <c r="R31" s="48">
        <f>SUM(Q31+'НОО I полуг '!N31)</f>
        <v>5</v>
      </c>
      <c r="S31" s="35">
        <v>68</v>
      </c>
      <c r="T31" s="60">
        <f t="shared" si="7"/>
        <v>7.3529411764705888</v>
      </c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ht="15.75" customHeight="1" x14ac:dyDescent="0.3">
      <c r="A32" s="32" t="s">
        <v>39</v>
      </c>
      <c r="B32" s="35"/>
      <c r="C32" s="35"/>
      <c r="D32" s="38"/>
      <c r="E32" s="35"/>
      <c r="F32" s="35"/>
      <c r="G32" s="38"/>
      <c r="H32" s="35"/>
      <c r="I32" s="35"/>
      <c r="J32" s="38"/>
      <c r="K32" s="35"/>
      <c r="L32" s="35"/>
      <c r="M32" s="38"/>
      <c r="N32" s="35"/>
      <c r="O32" s="35"/>
      <c r="P32" s="38"/>
      <c r="Q32" s="48">
        <f>SUM(M32,J32,P32,G32,D32)</f>
        <v>0</v>
      </c>
      <c r="R32" s="48">
        <f>SUM(Q32+'НОО I полуг '!N32)</f>
        <v>0</v>
      </c>
      <c r="S32" s="35"/>
      <c r="T32" s="60">
        <v>0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ht="24" customHeight="1" x14ac:dyDescent="0.3">
      <c r="A33" s="32" t="s">
        <v>30</v>
      </c>
      <c r="B33" s="35"/>
      <c r="C33" s="35"/>
      <c r="D33" s="38"/>
      <c r="E33" s="35"/>
      <c r="F33" s="35"/>
      <c r="G33" s="38"/>
      <c r="H33" s="35"/>
      <c r="I33" s="35"/>
      <c r="J33" s="38"/>
      <c r="K33" s="35"/>
      <c r="L33" s="39">
        <v>46483</v>
      </c>
      <c r="M33" s="37">
        <v>1</v>
      </c>
      <c r="N33" s="186">
        <v>46527</v>
      </c>
      <c r="O33" s="187"/>
      <c r="P33" s="37">
        <v>1</v>
      </c>
      <c r="Q33" s="48">
        <v>2</v>
      </c>
      <c r="R33" s="48">
        <f>SUM(Q33+'НОО I полуг '!N33)</f>
        <v>4</v>
      </c>
      <c r="S33" s="35">
        <v>68</v>
      </c>
      <c r="T33" s="60">
        <f>(R33/S33)*100</f>
        <v>5.8823529411764701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ht="15.75" customHeight="1" x14ac:dyDescent="0.3">
      <c r="A34" s="32" t="s">
        <v>59</v>
      </c>
      <c r="B34" s="35"/>
      <c r="C34" s="35"/>
      <c r="D34" s="38"/>
      <c r="E34" s="35"/>
      <c r="F34" s="35"/>
      <c r="G34" s="38"/>
      <c r="H34" s="35"/>
      <c r="I34" s="35"/>
      <c r="J34" s="38"/>
      <c r="K34" s="35"/>
      <c r="L34" s="35"/>
      <c r="M34" s="38"/>
      <c r="N34" s="35"/>
      <c r="O34" s="35"/>
      <c r="P34" s="38"/>
      <c r="Q34" s="48">
        <f t="shared" ref="Q34:Q37" si="8">SUM(M34,J34,P34,G34,D34)</f>
        <v>0</v>
      </c>
      <c r="R34" s="48">
        <f>SUM(Q34+'НОО I полуг '!N34)</f>
        <v>0</v>
      </c>
      <c r="S34" s="35"/>
      <c r="T34" s="60">
        <v>0</v>
      </c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ht="21" customHeight="1" x14ac:dyDescent="0.3">
      <c r="A35" s="32" t="s">
        <v>42</v>
      </c>
      <c r="B35" s="35"/>
      <c r="C35" s="35"/>
      <c r="D35" s="38"/>
      <c r="E35" s="35"/>
      <c r="F35" s="35"/>
      <c r="G35" s="38"/>
      <c r="H35" s="35"/>
      <c r="I35" s="35"/>
      <c r="J35" s="38"/>
      <c r="K35" s="35"/>
      <c r="L35" s="35"/>
      <c r="M35" s="38"/>
      <c r="N35" s="35"/>
      <c r="O35" s="35"/>
      <c r="P35" s="38"/>
      <c r="Q35" s="48">
        <f t="shared" si="8"/>
        <v>0</v>
      </c>
      <c r="R35" s="48">
        <f>SUM(Q35+'НОО I полуг '!N35)</f>
        <v>0</v>
      </c>
      <c r="S35" s="35"/>
      <c r="T35" s="60">
        <v>0</v>
      </c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ht="15.75" customHeight="1" x14ac:dyDescent="0.3">
      <c r="A36" s="32" t="s">
        <v>43</v>
      </c>
      <c r="B36" s="35"/>
      <c r="C36" s="35"/>
      <c r="D36" s="38"/>
      <c r="E36" s="35"/>
      <c r="F36" s="35"/>
      <c r="G36" s="38"/>
      <c r="H36" s="35"/>
      <c r="I36" s="35"/>
      <c r="J36" s="38"/>
      <c r="K36" s="35"/>
      <c r="L36" s="35"/>
      <c r="M36" s="38"/>
      <c r="N36" s="35"/>
      <c r="O36" s="35"/>
      <c r="P36" s="38"/>
      <c r="Q36" s="48">
        <f t="shared" si="8"/>
        <v>0</v>
      </c>
      <c r="R36" s="48">
        <f>SUM(Q36+'НОО I полуг '!N36)</f>
        <v>0</v>
      </c>
      <c r="S36" s="35"/>
      <c r="T36" s="60">
        <v>0</v>
      </c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ht="15.75" customHeight="1" x14ac:dyDescent="0.3">
      <c r="A37" s="32" t="s">
        <v>44</v>
      </c>
      <c r="B37" s="35"/>
      <c r="C37" s="35"/>
      <c r="D37" s="38"/>
      <c r="E37" s="35"/>
      <c r="F37" s="35"/>
      <c r="G37" s="38"/>
      <c r="H37" s="35"/>
      <c r="I37" s="35"/>
      <c r="J37" s="38"/>
      <c r="K37" s="35"/>
      <c r="L37" s="35"/>
      <c r="M37" s="38"/>
      <c r="N37" s="35"/>
      <c r="O37" s="35"/>
      <c r="P37" s="38"/>
      <c r="Q37" s="48">
        <f t="shared" si="8"/>
        <v>0</v>
      </c>
      <c r="R37" s="48">
        <f>SUM(Q37+'НОО I полуг '!N37)</f>
        <v>0</v>
      </c>
      <c r="S37" s="35"/>
      <c r="T37" s="60">
        <v>0</v>
      </c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ht="15.75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ht="15.7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5.7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5.7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0" ht="15.7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40" ht="15.7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0" ht="15.7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5.7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5.7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1:40" ht="15.75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1:40" ht="15.75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spans="1:40" ht="15.75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40" ht="15.75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40" ht="15.75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40" ht="15.75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40" ht="15.75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40" ht="15.75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15.75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15.75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 ht="15.75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40" ht="15.75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 ht="15.75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40" ht="15.75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1:40" ht="15.75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spans="1:40" ht="15.75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spans="1:40" ht="15.75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spans="1:40" ht="15.75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spans="1:40" ht="15.75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spans="1:40" ht="15.75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spans="1:40" ht="15.75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spans="1:40" ht="15.75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spans="1:40" ht="15.75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spans="1:40" ht="15.75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spans="1:40" ht="15.75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spans="1:40" ht="15.75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spans="1:40" ht="15.75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spans="1:40" ht="15.7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spans="1:40" ht="15.75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spans="1:40" ht="15.7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spans="1:40" ht="15.75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spans="1:40" ht="15.75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spans="1:40" ht="15.7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spans="1:40" ht="15.75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spans="1:40" ht="15.75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spans="1:40" ht="15.7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spans="1:40" ht="15.7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spans="1:40" ht="15.7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spans="1:40" ht="15.7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spans="1:40" ht="15.75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spans="1:40" ht="15.75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spans="1:40" ht="15.7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spans="1:40" ht="15.7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spans="1:40" ht="15.7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spans="1:40" ht="15.7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spans="1:40" ht="15.7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spans="1:40" ht="15.7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spans="1:40" ht="15.7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spans="1:40" ht="15.7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spans="1:40" ht="15.7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spans="1:40" ht="15.7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spans="1:40" ht="15.7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</row>
    <row r="99" spans="1:40" ht="15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</row>
    <row r="100" spans="1:40" ht="15.7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spans="1:40" ht="15.7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</row>
    <row r="102" spans="1:40" ht="15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</row>
    <row r="103" spans="1:40" ht="15.7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</row>
    <row r="104" spans="1:40" ht="15.7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</row>
    <row r="105" spans="1:40" ht="15.7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0" ht="15.7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</row>
    <row r="107" spans="1:40" ht="15.7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</row>
    <row r="108" spans="1:40" ht="15.7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</row>
    <row r="109" spans="1:40" ht="15.7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</row>
    <row r="110" spans="1:40" ht="15.7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</row>
    <row r="111" spans="1:40" ht="15.7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</row>
    <row r="112" spans="1:40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</row>
    <row r="113" spans="1:40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</row>
    <row r="114" spans="1:40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</row>
    <row r="115" spans="1:40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</row>
    <row r="116" spans="1:40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</row>
    <row r="117" spans="1:40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</row>
    <row r="118" spans="1:40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</row>
    <row r="119" spans="1:40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</row>
    <row r="120" spans="1:40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</row>
    <row r="121" spans="1:40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</row>
    <row r="122" spans="1:40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</row>
    <row r="123" spans="1:40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</row>
    <row r="124" spans="1:40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</row>
    <row r="125" spans="1:40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</row>
    <row r="126" spans="1:40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</row>
    <row r="127" spans="1:40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</row>
    <row r="128" spans="1:40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</row>
    <row r="129" spans="1:40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0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</row>
    <row r="131" spans="1:40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</row>
    <row r="132" spans="1:40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</row>
    <row r="133" spans="1:40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</row>
    <row r="134" spans="1:40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</row>
    <row r="135" spans="1:40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</row>
    <row r="136" spans="1:40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</row>
    <row r="137" spans="1:40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</row>
    <row r="138" spans="1:40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</row>
    <row r="139" spans="1:40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</row>
    <row r="140" spans="1:40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</row>
    <row r="141" spans="1:40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</row>
    <row r="142" spans="1:40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</row>
    <row r="143" spans="1:40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</row>
    <row r="144" spans="1:40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</row>
    <row r="145" spans="1:40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</row>
    <row r="146" spans="1:40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</row>
    <row r="147" spans="1:40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</row>
    <row r="148" spans="1:40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</row>
    <row r="149" spans="1:40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</row>
    <row r="150" spans="1:40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</row>
    <row r="151" spans="1:40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</row>
    <row r="152" spans="1:40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</row>
    <row r="153" spans="1:40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</row>
    <row r="154" spans="1:40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</row>
    <row r="155" spans="1:40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</row>
    <row r="156" spans="1:40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</row>
    <row r="157" spans="1:40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</row>
    <row r="158" spans="1:40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</row>
    <row r="159" spans="1:40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</row>
    <row r="160" spans="1:40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</row>
    <row r="161" spans="1:40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</row>
    <row r="162" spans="1:40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</row>
    <row r="163" spans="1:40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</row>
    <row r="164" spans="1:40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</row>
    <row r="165" spans="1:40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</row>
    <row r="166" spans="1:40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</row>
    <row r="167" spans="1:40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</row>
    <row r="168" spans="1:40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</row>
    <row r="169" spans="1:40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</row>
    <row r="170" spans="1:40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</row>
    <row r="171" spans="1:40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</row>
    <row r="172" spans="1:40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</row>
    <row r="173" spans="1:40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</row>
    <row r="174" spans="1:40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</row>
    <row r="175" spans="1:40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</row>
    <row r="176" spans="1:40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</row>
    <row r="177" spans="1:40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</row>
    <row r="178" spans="1:40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</row>
    <row r="179" spans="1:40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</row>
    <row r="180" spans="1:40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</row>
    <row r="181" spans="1:40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</row>
    <row r="182" spans="1:40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</row>
    <row r="183" spans="1:40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</row>
    <row r="184" spans="1:40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</row>
    <row r="185" spans="1:40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</row>
    <row r="186" spans="1:40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</row>
    <row r="187" spans="1:40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</row>
    <row r="188" spans="1:40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</row>
    <row r="189" spans="1:40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</row>
    <row r="190" spans="1:40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</row>
    <row r="191" spans="1:40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</row>
    <row r="192" spans="1:40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</row>
    <row r="193" spans="1:40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</row>
    <row r="194" spans="1:40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</row>
    <row r="195" spans="1:40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</row>
    <row r="196" spans="1:40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</row>
    <row r="197" spans="1:40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</row>
    <row r="198" spans="1:40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</row>
    <row r="199" spans="1:40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</row>
    <row r="200" spans="1:40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</row>
    <row r="201" spans="1:40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</row>
    <row r="202" spans="1:40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</row>
    <row r="203" spans="1:40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</row>
    <row r="204" spans="1:40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</row>
    <row r="205" spans="1:40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</row>
    <row r="206" spans="1:40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</row>
    <row r="207" spans="1:40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</row>
    <row r="208" spans="1:40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</row>
    <row r="209" spans="1:40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</row>
    <row r="210" spans="1:40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</row>
    <row r="211" spans="1:40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</row>
    <row r="212" spans="1:40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</row>
    <row r="213" spans="1:40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</row>
    <row r="214" spans="1:40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</row>
    <row r="215" spans="1:40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</row>
    <row r="216" spans="1:40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</row>
    <row r="217" spans="1:40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</row>
    <row r="218" spans="1:40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</row>
    <row r="219" spans="1:40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</row>
    <row r="220" spans="1:40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</row>
    <row r="221" spans="1:40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</row>
    <row r="222" spans="1:40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</row>
    <row r="223" spans="1:40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</row>
    <row r="224" spans="1:40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</row>
    <row r="225" spans="1:40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</row>
    <row r="226" spans="1:40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</row>
    <row r="227" spans="1:40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</row>
    <row r="228" spans="1:40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</row>
    <row r="229" spans="1:40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</row>
    <row r="230" spans="1:40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</row>
    <row r="231" spans="1:40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</row>
    <row r="232" spans="1:40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</row>
    <row r="233" spans="1:40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</row>
    <row r="234" spans="1:40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</row>
    <row r="235" spans="1:40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</row>
    <row r="236" spans="1:40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</row>
    <row r="237" spans="1:40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</row>
    <row r="238" spans="1:40" ht="15.75" customHeight="1" x14ac:dyDescent="0.3"/>
    <row r="239" spans="1:40" ht="15.75" customHeight="1" x14ac:dyDescent="0.3"/>
    <row r="240" spans="1: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5">
    <mergeCell ref="A25:Q25"/>
    <mergeCell ref="R25:T25"/>
    <mergeCell ref="R1:T1"/>
    <mergeCell ref="A2:T2"/>
    <mergeCell ref="A3:A4"/>
    <mergeCell ref="B3:D3"/>
    <mergeCell ref="E3:G3"/>
    <mergeCell ref="H3:J3"/>
    <mergeCell ref="K3:M3"/>
    <mergeCell ref="N3:P3"/>
    <mergeCell ref="R3:T3"/>
    <mergeCell ref="A5:Q5"/>
    <mergeCell ref="R5:T5"/>
    <mergeCell ref="A15:Q15"/>
    <mergeCell ref="R15:T15"/>
  </mergeCells>
  <pageMargins left="0.25" right="0.25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Z1000"/>
  <sheetViews>
    <sheetView topLeftCell="A61" workbookViewId="0">
      <selection activeCell="F80" sqref="F80"/>
    </sheetView>
  </sheetViews>
  <sheetFormatPr defaultColWidth="14.44140625" defaultRowHeight="15" customHeight="1" x14ac:dyDescent="0.3"/>
  <cols>
    <col min="1" max="1" width="27.109375" customWidth="1"/>
    <col min="2" max="2" width="12.109375" customWidth="1"/>
    <col min="3" max="3" width="17.44140625" customWidth="1"/>
    <col min="4" max="4" width="5.5546875" customWidth="1"/>
    <col min="5" max="5" width="11.44140625" customWidth="1"/>
    <col min="6" max="6" width="17.109375" customWidth="1"/>
    <col min="7" max="7" width="5.5546875" customWidth="1"/>
    <col min="8" max="8" width="12" customWidth="1"/>
    <col min="9" max="9" width="16.33203125" customWidth="1"/>
    <col min="10" max="10" width="6.5546875" customWidth="1"/>
    <col min="11" max="11" width="11.5546875" customWidth="1"/>
    <col min="12" max="12" width="15.33203125" customWidth="1"/>
    <col min="13" max="13" width="7.33203125" customWidth="1"/>
    <col min="14" max="14" width="18.6640625" customWidth="1"/>
    <col min="15" max="26" width="8.6640625" customWidth="1"/>
  </cols>
  <sheetData>
    <row r="1" spans="1:26" ht="63" customHeigh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5"/>
      <c r="M1" s="164" t="s">
        <v>0</v>
      </c>
      <c r="N1" s="153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</row>
    <row r="2" spans="1:26" ht="72" customHeight="1" x14ac:dyDescent="0.35">
      <c r="A2" s="165" t="s">
        <v>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</row>
    <row r="3" spans="1:26" ht="18" x14ac:dyDescent="0.35">
      <c r="A3" s="166" t="s">
        <v>4</v>
      </c>
      <c r="B3" s="167" t="s">
        <v>5</v>
      </c>
      <c r="C3" s="150"/>
      <c r="D3" s="151"/>
      <c r="E3" s="167" t="s">
        <v>7</v>
      </c>
      <c r="F3" s="150"/>
      <c r="G3" s="151"/>
      <c r="H3" s="167" t="s">
        <v>9</v>
      </c>
      <c r="I3" s="150"/>
      <c r="J3" s="151"/>
      <c r="K3" s="167" t="s">
        <v>11</v>
      </c>
      <c r="L3" s="150"/>
      <c r="M3" s="151"/>
      <c r="N3" s="7" t="s">
        <v>14</v>
      </c>
      <c r="O3" s="2"/>
      <c r="P3" s="2"/>
      <c r="Q3" s="2"/>
      <c r="R3" s="3"/>
      <c r="S3" s="3"/>
      <c r="T3" s="3"/>
      <c r="U3" s="3"/>
      <c r="V3" s="3"/>
      <c r="W3" s="3"/>
      <c r="X3" s="3"/>
      <c r="Y3" s="3"/>
      <c r="Z3" s="3"/>
    </row>
    <row r="4" spans="1:26" ht="75.75" customHeight="1" x14ac:dyDescent="0.3">
      <c r="A4" s="157"/>
      <c r="B4" s="10" t="s">
        <v>15</v>
      </c>
      <c r="C4" s="10" t="s">
        <v>16</v>
      </c>
      <c r="D4" s="12" t="s">
        <v>17</v>
      </c>
      <c r="E4" s="10" t="s">
        <v>15</v>
      </c>
      <c r="F4" s="10" t="s">
        <v>16</v>
      </c>
      <c r="G4" s="12" t="s">
        <v>14</v>
      </c>
      <c r="H4" s="10" t="s">
        <v>15</v>
      </c>
      <c r="I4" s="10" t="s">
        <v>16</v>
      </c>
      <c r="J4" s="12" t="s">
        <v>14</v>
      </c>
      <c r="K4" s="10" t="s">
        <v>15</v>
      </c>
      <c r="L4" s="10" t="s">
        <v>16</v>
      </c>
      <c r="M4" s="12" t="s">
        <v>14</v>
      </c>
      <c r="N4" s="14" t="s">
        <v>18</v>
      </c>
      <c r="O4" s="16"/>
      <c r="P4" s="16"/>
      <c r="Q4" s="16"/>
      <c r="R4" s="17"/>
      <c r="S4" s="17"/>
      <c r="T4" s="17"/>
      <c r="U4" s="17"/>
      <c r="V4" s="17"/>
      <c r="W4" s="17"/>
      <c r="X4" s="17"/>
      <c r="Y4" s="17"/>
      <c r="Z4" s="17"/>
    </row>
    <row r="5" spans="1:26" ht="18" x14ac:dyDescent="0.35">
      <c r="A5" s="160" t="s">
        <v>25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1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</row>
    <row r="6" spans="1:26" ht="18" x14ac:dyDescent="0.35">
      <c r="A6" s="24" t="s">
        <v>26</v>
      </c>
      <c r="B6" s="26"/>
      <c r="C6" s="28" t="s">
        <v>27</v>
      </c>
      <c r="D6" s="29"/>
      <c r="E6" s="26"/>
      <c r="F6" s="26"/>
      <c r="G6" s="29"/>
      <c r="H6" s="26"/>
      <c r="I6" s="33"/>
      <c r="J6" s="29"/>
      <c r="K6" s="26"/>
      <c r="L6" s="33">
        <v>46357</v>
      </c>
      <c r="M6" s="29"/>
      <c r="N6" s="36">
        <v>2</v>
      </c>
      <c r="O6" s="2"/>
      <c r="P6" s="2"/>
      <c r="Q6" s="2"/>
      <c r="R6" s="3"/>
      <c r="S6" s="3"/>
      <c r="T6" s="3"/>
      <c r="U6" s="3"/>
      <c r="V6" s="3"/>
      <c r="W6" s="3"/>
      <c r="X6" s="3"/>
      <c r="Y6" s="3"/>
      <c r="Z6" s="3"/>
    </row>
    <row r="7" spans="1:26" ht="18" x14ac:dyDescent="0.35">
      <c r="A7" s="24" t="s">
        <v>29</v>
      </c>
      <c r="B7" s="26"/>
      <c r="C7" s="26"/>
      <c r="D7" s="29"/>
      <c r="E7" s="26"/>
      <c r="F7" s="26"/>
      <c r="G7" s="29"/>
      <c r="H7" s="26"/>
      <c r="I7" s="26"/>
      <c r="J7" s="29"/>
      <c r="K7" s="26"/>
      <c r="L7" s="40">
        <v>46384</v>
      </c>
      <c r="M7" s="29"/>
      <c r="N7" s="41">
        <v>1</v>
      </c>
      <c r="O7" s="2"/>
      <c r="P7" s="2"/>
      <c r="Q7" s="2"/>
      <c r="R7" s="3"/>
      <c r="S7" s="3"/>
      <c r="T7" s="3"/>
      <c r="U7" s="3"/>
      <c r="V7" s="3"/>
      <c r="W7" s="3"/>
      <c r="X7" s="3"/>
      <c r="Y7" s="3"/>
      <c r="Z7" s="3"/>
    </row>
    <row r="8" spans="1:26" ht="36" x14ac:dyDescent="0.35">
      <c r="A8" s="24" t="s">
        <v>30</v>
      </c>
      <c r="B8" s="26"/>
      <c r="C8" s="33"/>
      <c r="D8" s="29"/>
      <c r="E8" s="26"/>
      <c r="F8" s="42">
        <v>46297</v>
      </c>
      <c r="G8" s="29"/>
      <c r="H8" s="26"/>
      <c r="I8" s="26"/>
      <c r="J8" s="29"/>
      <c r="K8" s="26"/>
      <c r="L8" s="42">
        <v>46360</v>
      </c>
      <c r="M8" s="43">
        <v>2</v>
      </c>
      <c r="N8" s="36">
        <f t="shared" ref="N8:N17" si="0">SUM(M8,J8,G8,D8)</f>
        <v>2</v>
      </c>
      <c r="O8" s="2"/>
      <c r="P8" s="2"/>
      <c r="Q8" s="2"/>
      <c r="R8" s="3"/>
      <c r="S8" s="3"/>
      <c r="T8" s="3"/>
      <c r="U8" s="3"/>
      <c r="V8" s="3"/>
      <c r="W8" s="3"/>
      <c r="X8" s="3"/>
      <c r="Y8" s="3"/>
      <c r="Z8" s="3"/>
    </row>
    <row r="9" spans="1:26" ht="18" x14ac:dyDescent="0.35">
      <c r="A9" s="24" t="s">
        <v>32</v>
      </c>
      <c r="B9" s="26"/>
      <c r="C9" s="40">
        <v>46281</v>
      </c>
      <c r="D9" s="29"/>
      <c r="E9" s="26"/>
      <c r="F9" s="55"/>
      <c r="G9" s="29"/>
      <c r="H9" s="26"/>
      <c r="I9" s="56">
        <v>46336</v>
      </c>
      <c r="J9" s="29"/>
      <c r="K9" s="26"/>
      <c r="L9" s="55"/>
      <c r="M9" s="43">
        <v>2</v>
      </c>
      <c r="N9" s="36">
        <f t="shared" si="0"/>
        <v>2</v>
      </c>
      <c r="O9" s="2"/>
      <c r="P9" s="2"/>
      <c r="Q9" s="2"/>
      <c r="R9" s="3"/>
      <c r="S9" s="3"/>
      <c r="T9" s="3"/>
      <c r="U9" s="3"/>
      <c r="V9" s="3"/>
      <c r="W9" s="3"/>
      <c r="X9" s="3"/>
      <c r="Y9" s="3"/>
      <c r="Z9" s="3"/>
    </row>
    <row r="10" spans="1:26" ht="18" x14ac:dyDescent="0.35">
      <c r="A10" s="24" t="s">
        <v>37</v>
      </c>
      <c r="B10" s="26"/>
      <c r="C10" s="33"/>
      <c r="D10" s="29"/>
      <c r="E10" s="26"/>
      <c r="F10" s="58">
        <v>46296</v>
      </c>
      <c r="G10" s="29"/>
      <c r="H10" s="26"/>
      <c r="I10" s="59">
        <v>46338</v>
      </c>
      <c r="J10" s="29"/>
      <c r="K10" s="26"/>
      <c r="L10" s="40">
        <v>46374</v>
      </c>
      <c r="M10" s="29"/>
      <c r="N10" s="36">
        <f t="shared" si="0"/>
        <v>0</v>
      </c>
      <c r="O10" s="2"/>
      <c r="P10" s="2"/>
      <c r="Q10" s="2"/>
      <c r="R10" s="3"/>
      <c r="S10" s="3"/>
      <c r="T10" s="3"/>
      <c r="U10" s="3"/>
      <c r="V10" s="3"/>
      <c r="W10" s="3"/>
      <c r="X10" s="3"/>
      <c r="Y10" s="3"/>
      <c r="Z10" s="3"/>
    </row>
    <row r="11" spans="1:26" ht="18" x14ac:dyDescent="0.35">
      <c r="A11" s="24" t="s">
        <v>38</v>
      </c>
      <c r="B11" s="26"/>
      <c r="C11" s="33"/>
      <c r="D11" s="29"/>
      <c r="E11" s="26"/>
      <c r="F11" s="26"/>
      <c r="G11" s="29"/>
      <c r="H11" s="26"/>
      <c r="I11" s="42">
        <v>46352</v>
      </c>
      <c r="J11" s="43">
        <v>1</v>
      </c>
      <c r="K11" s="26"/>
      <c r="L11" s="26"/>
      <c r="M11" s="43"/>
      <c r="N11" s="36">
        <f t="shared" si="0"/>
        <v>1</v>
      </c>
      <c r="O11" s="2"/>
      <c r="P11" s="2"/>
      <c r="Q11" s="2"/>
      <c r="R11" s="3"/>
      <c r="S11" s="3"/>
      <c r="T11" s="3"/>
      <c r="U11" s="3"/>
      <c r="V11" s="3"/>
      <c r="W11" s="3"/>
      <c r="X11" s="3"/>
      <c r="Y11" s="3"/>
      <c r="Z11" s="3"/>
    </row>
    <row r="12" spans="1:26" ht="18" x14ac:dyDescent="0.35">
      <c r="A12" s="24" t="s">
        <v>40</v>
      </c>
      <c r="B12" s="26"/>
      <c r="C12" s="33"/>
      <c r="D12" s="29"/>
      <c r="E12" s="26"/>
      <c r="F12" s="26"/>
      <c r="G12" s="29"/>
      <c r="H12" s="26"/>
      <c r="I12" s="33"/>
      <c r="J12" s="29"/>
      <c r="K12" s="26"/>
      <c r="L12" s="55"/>
      <c r="M12" s="29"/>
      <c r="N12" s="36">
        <f t="shared" si="0"/>
        <v>0</v>
      </c>
      <c r="O12" s="2"/>
      <c r="P12" s="2"/>
      <c r="Q12" s="2"/>
      <c r="R12" s="3"/>
      <c r="S12" s="3"/>
      <c r="T12" s="3"/>
      <c r="U12" s="3"/>
      <c r="V12" s="3"/>
      <c r="W12" s="3"/>
      <c r="X12" s="3"/>
      <c r="Y12" s="3"/>
      <c r="Z12" s="3"/>
    </row>
    <row r="13" spans="1:26" ht="18" x14ac:dyDescent="0.35">
      <c r="A13" s="24" t="s">
        <v>41</v>
      </c>
      <c r="B13" s="26"/>
      <c r="C13" s="33"/>
      <c r="D13" s="29"/>
      <c r="E13" s="26"/>
      <c r="F13" s="26"/>
      <c r="G13" s="29"/>
      <c r="H13" s="26"/>
      <c r="I13" s="26"/>
      <c r="J13" s="29"/>
      <c r="K13" s="26"/>
      <c r="L13" s="26"/>
      <c r="M13" s="29"/>
      <c r="N13" s="36">
        <f t="shared" si="0"/>
        <v>0</v>
      </c>
      <c r="O13" s="2"/>
      <c r="P13" s="2"/>
      <c r="Q13" s="2"/>
      <c r="R13" s="3"/>
      <c r="S13" s="3"/>
      <c r="T13" s="3"/>
      <c r="U13" s="3"/>
      <c r="V13" s="3"/>
      <c r="W13" s="3"/>
      <c r="X13" s="3"/>
      <c r="Y13" s="3"/>
      <c r="Z13" s="3"/>
    </row>
    <row r="14" spans="1:26" ht="18" x14ac:dyDescent="0.35">
      <c r="A14" s="24" t="s">
        <v>39</v>
      </c>
      <c r="B14" s="26"/>
      <c r="C14" s="26"/>
      <c r="D14" s="29"/>
      <c r="E14" s="26"/>
      <c r="F14" s="26"/>
      <c r="G14" s="29"/>
      <c r="H14" s="26"/>
      <c r="I14" s="26"/>
      <c r="J14" s="29"/>
      <c r="K14" s="26"/>
      <c r="L14" s="26"/>
      <c r="M14" s="29"/>
      <c r="N14" s="36">
        <f t="shared" si="0"/>
        <v>0</v>
      </c>
      <c r="O14" s="2"/>
      <c r="P14" s="2"/>
      <c r="Q14" s="2"/>
      <c r="R14" s="3"/>
      <c r="S14" s="3"/>
      <c r="T14" s="3"/>
      <c r="U14" s="3"/>
      <c r="V14" s="3"/>
      <c r="W14" s="3"/>
      <c r="X14" s="3"/>
      <c r="Y14" s="3"/>
      <c r="Z14" s="3"/>
    </row>
    <row r="15" spans="1:26" ht="36" x14ac:dyDescent="0.35">
      <c r="A15" s="24" t="s">
        <v>42</v>
      </c>
      <c r="B15" s="26"/>
      <c r="C15" s="26"/>
      <c r="D15" s="29"/>
      <c r="E15" s="26"/>
      <c r="F15" s="26"/>
      <c r="G15" s="29"/>
      <c r="H15" s="26"/>
      <c r="I15" s="26"/>
      <c r="J15" s="29"/>
      <c r="K15" s="26"/>
      <c r="L15" s="26"/>
      <c r="M15" s="29"/>
      <c r="N15" s="36">
        <f t="shared" si="0"/>
        <v>0</v>
      </c>
      <c r="O15" s="2"/>
      <c r="P15" s="2"/>
      <c r="Q15" s="2"/>
      <c r="R15" s="3"/>
      <c r="S15" s="3"/>
      <c r="T15" s="3"/>
      <c r="U15" s="3"/>
      <c r="V15" s="3"/>
      <c r="W15" s="3"/>
      <c r="X15" s="3"/>
      <c r="Y15" s="3"/>
      <c r="Z15" s="3"/>
    </row>
    <row r="16" spans="1:26" ht="18" x14ac:dyDescent="0.35">
      <c r="A16" s="24" t="s">
        <v>43</v>
      </c>
      <c r="B16" s="26"/>
      <c r="C16" s="26"/>
      <c r="D16" s="29"/>
      <c r="E16" s="26"/>
      <c r="F16" s="26"/>
      <c r="G16" s="29"/>
      <c r="H16" s="26"/>
      <c r="I16" s="26"/>
      <c r="J16" s="29"/>
      <c r="K16" s="26"/>
      <c r="L16" s="26"/>
      <c r="M16" s="29"/>
      <c r="N16" s="36">
        <f t="shared" si="0"/>
        <v>0</v>
      </c>
      <c r="O16" s="2"/>
      <c r="P16" s="2"/>
      <c r="Q16" s="2"/>
      <c r="R16" s="3"/>
      <c r="S16" s="3"/>
      <c r="T16" s="3"/>
      <c r="U16" s="3"/>
      <c r="V16" s="3"/>
      <c r="W16" s="3"/>
      <c r="X16" s="3"/>
      <c r="Y16" s="3"/>
      <c r="Z16" s="3"/>
    </row>
    <row r="17" spans="1:26" ht="18" x14ac:dyDescent="0.35">
      <c r="A17" s="24" t="s">
        <v>44</v>
      </c>
      <c r="B17" s="26"/>
      <c r="C17" s="26"/>
      <c r="D17" s="29"/>
      <c r="E17" s="26"/>
      <c r="F17" s="26"/>
      <c r="G17" s="29"/>
      <c r="H17" s="26"/>
      <c r="I17" s="26"/>
      <c r="J17" s="29"/>
      <c r="K17" s="26"/>
      <c r="L17" s="26"/>
      <c r="M17" s="29"/>
      <c r="N17" s="36">
        <f t="shared" si="0"/>
        <v>0</v>
      </c>
      <c r="O17" s="2"/>
      <c r="P17" s="2"/>
      <c r="Q17" s="2"/>
      <c r="R17" s="3"/>
      <c r="S17" s="3"/>
      <c r="T17" s="3"/>
      <c r="U17" s="3"/>
      <c r="V17" s="3"/>
      <c r="W17" s="3"/>
      <c r="X17" s="3"/>
      <c r="Y17" s="3"/>
      <c r="Z17" s="3"/>
    </row>
    <row r="18" spans="1:26" ht="18" x14ac:dyDescent="0.35">
      <c r="A18" s="160" t="s">
        <v>46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1"/>
      <c r="O18" s="2"/>
      <c r="P18" s="2"/>
      <c r="Q18" s="2"/>
      <c r="R18" s="3"/>
      <c r="S18" s="3"/>
      <c r="T18" s="3"/>
      <c r="U18" s="3"/>
      <c r="V18" s="3"/>
      <c r="W18" s="3"/>
      <c r="X18" s="3"/>
      <c r="Y18" s="3"/>
      <c r="Z18" s="3"/>
    </row>
    <row r="19" spans="1:26" ht="39" customHeight="1" x14ac:dyDescent="0.35">
      <c r="A19" s="24" t="s">
        <v>26</v>
      </c>
      <c r="B19" s="26"/>
      <c r="C19" s="33">
        <v>46275</v>
      </c>
      <c r="D19" s="29"/>
      <c r="E19" s="26"/>
      <c r="F19" s="55">
        <v>46311</v>
      </c>
      <c r="G19" s="29"/>
      <c r="H19" s="26"/>
      <c r="I19" s="28" t="s">
        <v>47</v>
      </c>
      <c r="J19" s="29"/>
      <c r="K19" s="26"/>
      <c r="L19" s="72" t="s">
        <v>48</v>
      </c>
      <c r="M19" s="29"/>
      <c r="N19" s="36">
        <v>5</v>
      </c>
      <c r="O19" s="2"/>
      <c r="P19" s="2"/>
      <c r="Q19" s="2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24" t="s">
        <v>29</v>
      </c>
      <c r="B20" s="26"/>
      <c r="C20" s="26">
        <v>0</v>
      </c>
      <c r="D20" s="29"/>
      <c r="E20" s="26"/>
      <c r="F20" s="55"/>
      <c r="G20" s="29"/>
      <c r="H20" s="26"/>
      <c r="I20" s="26"/>
      <c r="J20" s="29"/>
      <c r="K20" s="26"/>
      <c r="L20" s="33"/>
      <c r="M20" s="29"/>
      <c r="N20" s="36">
        <f t="shared" ref="N20:N31" si="1">SUM(M20,J20,G20,D20)</f>
        <v>0</v>
      </c>
      <c r="O20" s="2"/>
      <c r="P20" s="2"/>
      <c r="Q20" s="2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4" t="s">
        <v>30</v>
      </c>
      <c r="B21" s="26"/>
      <c r="C21" s="26"/>
      <c r="D21" s="29"/>
      <c r="E21" s="26"/>
      <c r="F21" s="42">
        <v>46303</v>
      </c>
      <c r="G21" s="29"/>
      <c r="H21" s="26"/>
      <c r="I21" s="26"/>
      <c r="J21" s="29"/>
      <c r="K21" s="26"/>
      <c r="L21" s="40">
        <v>46380</v>
      </c>
      <c r="M21" s="43">
        <v>2</v>
      </c>
      <c r="N21" s="36">
        <f t="shared" si="1"/>
        <v>2</v>
      </c>
      <c r="O21" s="2"/>
      <c r="P21" s="2"/>
      <c r="Q21" s="2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75" t="s">
        <v>32</v>
      </c>
      <c r="B22" s="26"/>
      <c r="C22" s="26"/>
      <c r="D22" s="29"/>
      <c r="E22" s="26"/>
      <c r="F22" s="76">
        <v>46308</v>
      </c>
      <c r="G22" s="29"/>
      <c r="H22" s="26"/>
      <c r="I22" s="26"/>
      <c r="J22" s="29"/>
      <c r="K22" s="26"/>
      <c r="L22" s="59">
        <v>46372</v>
      </c>
      <c r="M22" s="43">
        <v>2</v>
      </c>
      <c r="N22" s="36">
        <f t="shared" si="1"/>
        <v>2</v>
      </c>
      <c r="O22" s="2"/>
      <c r="P22" s="2"/>
      <c r="Q22" s="2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78" t="s">
        <v>50</v>
      </c>
      <c r="B23" s="26"/>
      <c r="C23" s="26"/>
      <c r="D23" s="29"/>
      <c r="E23" s="26"/>
      <c r="F23" s="55"/>
      <c r="G23" s="29"/>
      <c r="H23" s="26"/>
      <c r="I23" s="59">
        <v>46342</v>
      </c>
      <c r="J23" s="29"/>
      <c r="K23" s="26"/>
      <c r="L23" s="55"/>
      <c r="M23" s="29"/>
      <c r="N23" s="36">
        <f t="shared" si="1"/>
        <v>0</v>
      </c>
      <c r="O23" s="2"/>
      <c r="P23" s="2"/>
      <c r="Q23" s="2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78" t="s">
        <v>38</v>
      </c>
      <c r="B24" s="26"/>
      <c r="C24" s="26"/>
      <c r="D24" s="29"/>
      <c r="E24" s="26"/>
      <c r="F24" s="26"/>
      <c r="G24" s="29"/>
      <c r="H24" s="26"/>
      <c r="I24" s="42">
        <v>46349</v>
      </c>
      <c r="J24" s="43">
        <v>1</v>
      </c>
      <c r="K24" s="26"/>
      <c r="L24" s="55"/>
      <c r="M24" s="43"/>
      <c r="N24" s="36">
        <f t="shared" si="1"/>
        <v>1</v>
      </c>
      <c r="O24" s="2"/>
      <c r="P24" s="2"/>
      <c r="Q24" s="2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24" t="s">
        <v>40</v>
      </c>
      <c r="B25" s="26"/>
      <c r="C25" s="26"/>
      <c r="D25" s="29"/>
      <c r="E25" s="26"/>
      <c r="F25" s="26"/>
      <c r="G25" s="29"/>
      <c r="H25" s="26"/>
      <c r="I25" s="26"/>
      <c r="J25" s="29"/>
      <c r="K25" s="26"/>
      <c r="L25" s="28"/>
      <c r="M25" s="29"/>
      <c r="N25" s="36">
        <f t="shared" si="1"/>
        <v>0</v>
      </c>
      <c r="O25" s="2"/>
      <c r="P25" s="2"/>
      <c r="Q25" s="2"/>
      <c r="R25" s="3"/>
      <c r="S25" s="3"/>
      <c r="T25" s="3"/>
      <c r="U25" s="3"/>
      <c r="V25" s="3"/>
      <c r="W25" s="3"/>
      <c r="X25" s="3"/>
      <c r="Y25" s="3"/>
      <c r="Z25" s="3"/>
    </row>
    <row r="26" spans="1:26" ht="33" customHeight="1" x14ac:dyDescent="0.35">
      <c r="A26" s="24" t="s">
        <v>42</v>
      </c>
      <c r="B26" s="26"/>
      <c r="C26" s="26"/>
      <c r="D26" s="29"/>
      <c r="E26" s="26"/>
      <c r="F26" s="26"/>
      <c r="G26" s="29"/>
      <c r="H26" s="26"/>
      <c r="I26" s="28"/>
      <c r="J26" s="29"/>
      <c r="K26" s="26"/>
      <c r="L26" s="26"/>
      <c r="M26" s="29"/>
      <c r="N26" s="36">
        <f t="shared" si="1"/>
        <v>0</v>
      </c>
      <c r="O26" s="2"/>
      <c r="P26" s="2"/>
      <c r="Q26" s="2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24" t="s">
        <v>43</v>
      </c>
      <c r="B27" s="26"/>
      <c r="C27" s="26"/>
      <c r="D27" s="29"/>
      <c r="E27" s="26"/>
      <c r="F27" s="26"/>
      <c r="G27" s="29"/>
      <c r="H27" s="26"/>
      <c r="I27" s="26"/>
      <c r="J27" s="29"/>
      <c r="K27" s="26"/>
      <c r="L27" s="28"/>
      <c r="M27" s="29"/>
      <c r="N27" s="36">
        <f t="shared" si="1"/>
        <v>0</v>
      </c>
      <c r="O27" s="2"/>
      <c r="P27" s="2"/>
      <c r="Q27" s="2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4" t="s">
        <v>52</v>
      </c>
      <c r="B28" s="26"/>
      <c r="C28" s="26"/>
      <c r="D28" s="29"/>
      <c r="E28" s="26"/>
      <c r="F28" s="26"/>
      <c r="G28" s="29"/>
      <c r="H28" s="26"/>
      <c r="I28" s="26"/>
      <c r="J28" s="29"/>
      <c r="K28" s="26"/>
      <c r="L28" s="26"/>
      <c r="M28" s="29"/>
      <c r="N28" s="36">
        <f t="shared" si="1"/>
        <v>0</v>
      </c>
      <c r="O28" s="2"/>
      <c r="P28" s="2"/>
      <c r="Q28" s="2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75" t="s">
        <v>44</v>
      </c>
      <c r="B29" s="26"/>
      <c r="C29" s="26"/>
      <c r="D29" s="29"/>
      <c r="E29" s="26"/>
      <c r="F29" s="26"/>
      <c r="G29" s="29"/>
      <c r="H29" s="26"/>
      <c r="I29" s="26"/>
      <c r="J29" s="29"/>
      <c r="K29" s="26"/>
      <c r="L29" s="26"/>
      <c r="M29" s="29"/>
      <c r="N29" s="36">
        <f t="shared" si="1"/>
        <v>0</v>
      </c>
      <c r="O29" s="2"/>
      <c r="P29" s="2"/>
      <c r="Q29" s="2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85" t="s">
        <v>54</v>
      </c>
      <c r="B30" s="26"/>
      <c r="C30" s="26"/>
      <c r="D30" s="29"/>
      <c r="E30" s="26"/>
      <c r="F30" s="26"/>
      <c r="G30" s="29"/>
      <c r="H30" s="26"/>
      <c r="I30" s="26"/>
      <c r="J30" s="29"/>
      <c r="K30" s="26"/>
      <c r="L30" s="26"/>
      <c r="M30" s="29"/>
      <c r="N30" s="36">
        <f t="shared" si="1"/>
        <v>0</v>
      </c>
      <c r="O30" s="2"/>
      <c r="P30" s="2"/>
      <c r="Q30" s="2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87"/>
      <c r="B31" s="26"/>
      <c r="C31" s="26"/>
      <c r="D31" s="29"/>
      <c r="E31" s="26"/>
      <c r="F31" s="26"/>
      <c r="G31" s="29"/>
      <c r="H31" s="26"/>
      <c r="I31" s="26"/>
      <c r="J31" s="29"/>
      <c r="K31" s="26"/>
      <c r="L31" s="26"/>
      <c r="M31" s="29"/>
      <c r="N31" s="36">
        <f t="shared" si="1"/>
        <v>0</v>
      </c>
      <c r="O31" s="2"/>
      <c r="P31" s="2"/>
      <c r="Q31" s="2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161" t="s">
        <v>56</v>
      </c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3"/>
      <c r="O32" s="2"/>
      <c r="P32" s="2"/>
      <c r="Q32" s="2"/>
      <c r="R32" s="3"/>
      <c r="S32" s="3"/>
      <c r="T32" s="3"/>
      <c r="U32" s="3"/>
      <c r="V32" s="3"/>
      <c r="W32" s="3"/>
      <c r="X32" s="3"/>
      <c r="Y32" s="3"/>
      <c r="Z32" s="3"/>
    </row>
    <row r="33" spans="1:26" ht="48.75" customHeight="1" x14ac:dyDescent="0.35">
      <c r="A33" s="89" t="s">
        <v>26</v>
      </c>
      <c r="B33" s="26"/>
      <c r="C33" s="40">
        <v>46275</v>
      </c>
      <c r="D33" s="43">
        <v>1</v>
      </c>
      <c r="E33" s="26"/>
      <c r="F33" s="90">
        <v>46296</v>
      </c>
      <c r="G33" s="43">
        <v>1</v>
      </c>
      <c r="H33" s="26"/>
      <c r="I33" s="55"/>
      <c r="J33" s="29"/>
      <c r="K33" s="26"/>
      <c r="L33" s="72" t="s">
        <v>58</v>
      </c>
      <c r="M33" s="43">
        <v>2</v>
      </c>
      <c r="N33" s="36">
        <f t="shared" ref="N33:N48" si="2">SUM(M33,J33,G33,D33)</f>
        <v>4</v>
      </c>
      <c r="O33" s="2"/>
      <c r="P33" s="2"/>
      <c r="Q33" s="2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89" t="s">
        <v>29</v>
      </c>
      <c r="B34" s="26"/>
      <c r="C34" s="91"/>
      <c r="D34" s="29"/>
      <c r="E34" s="26"/>
      <c r="F34" s="92"/>
      <c r="G34" s="29"/>
      <c r="H34" s="26"/>
      <c r="I34" s="26"/>
      <c r="J34" s="29"/>
      <c r="K34" s="26"/>
      <c r="L34" s="90"/>
      <c r="M34" s="29"/>
      <c r="N34" s="36">
        <f t="shared" si="2"/>
        <v>0</v>
      </c>
      <c r="O34" s="2"/>
      <c r="P34" s="2"/>
      <c r="Q34" s="2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89" t="s">
        <v>30</v>
      </c>
      <c r="B35" s="26"/>
      <c r="C35" s="26"/>
      <c r="D35" s="29"/>
      <c r="E35" s="26"/>
      <c r="F35" s="26"/>
      <c r="G35" s="29"/>
      <c r="H35" s="26"/>
      <c r="I35" s="59">
        <v>46339</v>
      </c>
      <c r="J35" s="29"/>
      <c r="K35" s="26"/>
      <c r="L35" s="59">
        <v>46372</v>
      </c>
      <c r="M35" s="43">
        <v>2</v>
      </c>
      <c r="N35" s="36">
        <f t="shared" si="2"/>
        <v>2</v>
      </c>
      <c r="O35" s="2"/>
      <c r="P35" s="2"/>
      <c r="Q35" s="2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89" t="s">
        <v>60</v>
      </c>
      <c r="B36" s="26"/>
      <c r="C36" s="26"/>
      <c r="D36" s="29"/>
      <c r="E36" s="26"/>
      <c r="F36" s="26"/>
      <c r="G36" s="29"/>
      <c r="H36" s="26"/>
      <c r="I36" s="40">
        <v>46337</v>
      </c>
      <c r="J36" s="29"/>
      <c r="K36" s="26"/>
      <c r="L36" s="42">
        <v>46384</v>
      </c>
      <c r="M36" s="43">
        <v>2</v>
      </c>
      <c r="N36" s="36">
        <f t="shared" si="2"/>
        <v>2</v>
      </c>
      <c r="O36" s="2"/>
      <c r="P36" s="2"/>
      <c r="Q36" s="2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89" t="s">
        <v>61</v>
      </c>
      <c r="B37" s="26"/>
      <c r="C37" s="26"/>
      <c r="D37" s="29"/>
      <c r="E37" s="26"/>
      <c r="F37" s="26"/>
      <c r="G37" s="29"/>
      <c r="H37" s="26"/>
      <c r="I37" s="92"/>
      <c r="J37" s="29"/>
      <c r="K37" s="26"/>
      <c r="L37" s="90">
        <v>46370</v>
      </c>
      <c r="M37" s="43">
        <v>1</v>
      </c>
      <c r="N37" s="36">
        <f t="shared" si="2"/>
        <v>1</v>
      </c>
      <c r="O37" s="2"/>
      <c r="P37" s="2"/>
      <c r="Q37" s="2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89" t="s">
        <v>62</v>
      </c>
      <c r="B38" s="26"/>
      <c r="C38" s="26"/>
      <c r="D38" s="29"/>
      <c r="E38" s="26"/>
      <c r="F38" s="26"/>
      <c r="G38" s="29"/>
      <c r="H38" s="26"/>
      <c r="I38" s="26"/>
      <c r="J38" s="29"/>
      <c r="K38" s="26"/>
      <c r="L38" s="76">
        <v>46373</v>
      </c>
      <c r="M38" s="43">
        <v>1</v>
      </c>
      <c r="N38" s="36">
        <f t="shared" si="2"/>
        <v>1</v>
      </c>
      <c r="O38" s="2"/>
      <c r="P38" s="2"/>
      <c r="Q38" s="2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89" t="s">
        <v>63</v>
      </c>
      <c r="B39" s="26"/>
      <c r="C39" s="26"/>
      <c r="D39" s="29"/>
      <c r="E39" s="26"/>
      <c r="F39" s="93"/>
      <c r="G39" s="29"/>
      <c r="H39" s="26"/>
      <c r="I39" s="26"/>
      <c r="J39" s="29"/>
      <c r="K39" s="26"/>
      <c r="L39" s="71">
        <v>46379</v>
      </c>
      <c r="M39" s="43">
        <v>1</v>
      </c>
      <c r="N39" s="36">
        <f t="shared" si="2"/>
        <v>1</v>
      </c>
      <c r="O39" s="2"/>
      <c r="P39" s="2"/>
      <c r="Q39" s="2"/>
      <c r="R39" s="3"/>
      <c r="S39" s="3"/>
      <c r="T39" s="3"/>
      <c r="U39" s="3"/>
      <c r="V39" s="3"/>
      <c r="W39" s="3"/>
      <c r="X39" s="3"/>
      <c r="Y39" s="3"/>
      <c r="Z39" s="3"/>
    </row>
    <row r="40" spans="1:26" ht="30.75" customHeight="1" x14ac:dyDescent="0.35">
      <c r="A40" s="89" t="s">
        <v>64</v>
      </c>
      <c r="B40" s="26"/>
      <c r="C40" s="26"/>
      <c r="D40" s="29"/>
      <c r="E40" s="26"/>
      <c r="F40" s="94"/>
      <c r="G40" s="95"/>
      <c r="H40" s="26"/>
      <c r="I40" s="26"/>
      <c r="J40" s="29"/>
      <c r="K40" s="26"/>
      <c r="L40" s="55"/>
      <c r="M40" s="29"/>
      <c r="N40" s="36">
        <f t="shared" si="2"/>
        <v>0</v>
      </c>
      <c r="O40" s="2"/>
      <c r="P40" s="2"/>
      <c r="Q40" s="2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89" t="s">
        <v>38</v>
      </c>
      <c r="B41" s="26"/>
      <c r="C41" s="26"/>
      <c r="D41" s="29"/>
      <c r="E41" s="26"/>
      <c r="F41" s="26"/>
      <c r="G41" s="29"/>
      <c r="H41" s="26"/>
      <c r="I41" s="76">
        <v>46349</v>
      </c>
      <c r="J41" s="29"/>
      <c r="K41" s="26"/>
      <c r="L41" s="26"/>
      <c r="M41" s="43">
        <v>1</v>
      </c>
      <c r="N41" s="36">
        <f t="shared" si="2"/>
        <v>1</v>
      </c>
      <c r="O41" s="2"/>
      <c r="P41" s="2"/>
      <c r="Q41" s="2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89" t="s">
        <v>40</v>
      </c>
      <c r="B42" s="26"/>
      <c r="C42" s="26"/>
      <c r="D42" s="29"/>
      <c r="E42" s="26"/>
      <c r="F42" s="55"/>
      <c r="G42" s="29"/>
      <c r="H42" s="26"/>
      <c r="I42" s="55"/>
      <c r="J42" s="29"/>
      <c r="K42" s="26"/>
      <c r="L42" s="55"/>
      <c r="M42" s="29"/>
      <c r="N42" s="36">
        <f t="shared" si="2"/>
        <v>0</v>
      </c>
      <c r="O42" s="2"/>
      <c r="P42" s="2"/>
      <c r="Q42" s="2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98" t="s">
        <v>65</v>
      </c>
      <c r="B43" s="26"/>
      <c r="C43" s="26"/>
      <c r="D43" s="29"/>
      <c r="E43" s="26"/>
      <c r="F43" s="33"/>
      <c r="G43" s="29"/>
      <c r="H43" s="26"/>
      <c r="I43" s="55"/>
      <c r="J43" s="29"/>
      <c r="K43" s="26"/>
      <c r="L43" s="59">
        <v>46371</v>
      </c>
      <c r="M43" s="43">
        <v>1</v>
      </c>
      <c r="N43" s="36">
        <f t="shared" si="2"/>
        <v>1</v>
      </c>
      <c r="O43" s="2"/>
      <c r="P43" s="2"/>
      <c r="Q43" s="2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89" t="s">
        <v>42</v>
      </c>
      <c r="B44" s="26"/>
      <c r="C44" s="26"/>
      <c r="D44" s="29"/>
      <c r="E44" s="26"/>
      <c r="F44" s="26"/>
      <c r="G44" s="29"/>
      <c r="H44" s="26"/>
      <c r="I44" s="33"/>
      <c r="J44" s="29"/>
      <c r="K44" s="26"/>
      <c r="L44" s="26"/>
      <c r="M44" s="29"/>
      <c r="N44" s="36">
        <f t="shared" si="2"/>
        <v>0</v>
      </c>
      <c r="O44" s="2"/>
      <c r="P44" s="2"/>
      <c r="Q44" s="2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89" t="s">
        <v>43</v>
      </c>
      <c r="B45" s="26"/>
      <c r="C45" s="26"/>
      <c r="D45" s="29"/>
      <c r="E45" s="26"/>
      <c r="F45" s="26"/>
      <c r="G45" s="29"/>
      <c r="H45" s="26"/>
      <c r="I45" s="55"/>
      <c r="J45" s="29"/>
      <c r="K45" s="26"/>
      <c r="L45" s="26"/>
      <c r="M45" s="29"/>
      <c r="N45" s="36">
        <f t="shared" si="2"/>
        <v>0</v>
      </c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89" t="s">
        <v>39</v>
      </c>
      <c r="B46" s="26"/>
      <c r="C46" s="26"/>
      <c r="D46" s="29"/>
      <c r="E46" s="26"/>
      <c r="F46" s="26"/>
      <c r="G46" s="29"/>
      <c r="H46" s="26"/>
      <c r="I46" s="26"/>
      <c r="J46" s="29"/>
      <c r="K46" s="26"/>
      <c r="L46" s="33"/>
      <c r="M46" s="29"/>
      <c r="N46" s="36">
        <f t="shared" si="2"/>
        <v>0</v>
      </c>
      <c r="O46" s="2"/>
      <c r="P46" s="2"/>
      <c r="Q46" s="2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89" t="s">
        <v>44</v>
      </c>
      <c r="B47" s="26"/>
      <c r="C47" s="26"/>
      <c r="D47" s="29"/>
      <c r="E47" s="26"/>
      <c r="F47" s="26"/>
      <c r="G47" s="29"/>
      <c r="H47" s="26"/>
      <c r="I47" s="26"/>
      <c r="J47" s="29"/>
      <c r="K47" s="26"/>
      <c r="L47" s="33"/>
      <c r="M47" s="29"/>
      <c r="N47" s="36">
        <f t="shared" si="2"/>
        <v>0</v>
      </c>
      <c r="O47" s="2"/>
      <c r="P47" s="2"/>
      <c r="Q47" s="2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99" t="s">
        <v>54</v>
      </c>
      <c r="B48" s="26"/>
      <c r="C48" s="26"/>
      <c r="D48" s="29"/>
      <c r="E48" s="26"/>
      <c r="F48" s="26"/>
      <c r="G48" s="29"/>
      <c r="H48" s="26"/>
      <c r="I48" s="26"/>
      <c r="J48" s="29"/>
      <c r="K48" s="26"/>
      <c r="L48" s="26"/>
      <c r="M48" s="29"/>
      <c r="N48" s="36">
        <f t="shared" si="2"/>
        <v>0</v>
      </c>
      <c r="O48" s="2"/>
      <c r="P48" s="2"/>
      <c r="Q48" s="2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161" t="s">
        <v>69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3"/>
      <c r="O49" s="2"/>
      <c r="P49" s="2"/>
      <c r="Q49" s="2"/>
      <c r="R49" s="3"/>
      <c r="S49" s="3"/>
      <c r="T49" s="3"/>
      <c r="U49" s="3"/>
      <c r="V49" s="3"/>
      <c r="W49" s="3"/>
      <c r="X49" s="3"/>
      <c r="Y49" s="3"/>
      <c r="Z49" s="3"/>
    </row>
    <row r="50" spans="1:26" ht="45" customHeight="1" x14ac:dyDescent="0.35">
      <c r="A50" s="24" t="s">
        <v>26</v>
      </c>
      <c r="B50" s="26"/>
      <c r="C50" s="72" t="s">
        <v>70</v>
      </c>
      <c r="D50" s="43">
        <v>2</v>
      </c>
      <c r="E50" s="33"/>
      <c r="F50" s="33"/>
      <c r="G50" s="29"/>
      <c r="H50" s="26"/>
      <c r="I50" s="40">
        <v>46353</v>
      </c>
      <c r="J50" s="43">
        <v>1</v>
      </c>
      <c r="K50" s="26"/>
      <c r="L50" s="40"/>
      <c r="M50" s="43"/>
      <c r="N50" s="36">
        <f t="shared" ref="N50:N65" si="3">SUM(M50,J50,G50,D50)</f>
        <v>3</v>
      </c>
      <c r="O50" s="2"/>
      <c r="P50" s="2"/>
      <c r="Q50" s="2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24" t="s">
        <v>29</v>
      </c>
      <c r="B51" s="26"/>
      <c r="C51" s="33"/>
      <c r="D51" s="102"/>
      <c r="E51" s="33"/>
      <c r="F51" s="33"/>
      <c r="G51" s="29"/>
      <c r="H51" s="26"/>
      <c r="I51" s="104">
        <v>46335</v>
      </c>
      <c r="J51" s="43">
        <v>1</v>
      </c>
      <c r="K51" s="26"/>
      <c r="L51" s="40">
        <v>46381</v>
      </c>
      <c r="M51" s="43">
        <v>1</v>
      </c>
      <c r="N51" s="36">
        <f t="shared" si="3"/>
        <v>2</v>
      </c>
      <c r="O51" s="2"/>
      <c r="P51" s="2"/>
      <c r="Q51" s="2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24" t="s">
        <v>30</v>
      </c>
      <c r="B52" s="26"/>
      <c r="C52" s="33"/>
      <c r="D52" s="102"/>
      <c r="E52" s="33"/>
      <c r="F52" s="40">
        <v>46307</v>
      </c>
      <c r="G52" s="29"/>
      <c r="H52" s="26"/>
      <c r="I52" s="42">
        <v>46350</v>
      </c>
      <c r="J52" s="29"/>
      <c r="K52" s="26"/>
      <c r="L52" s="33"/>
      <c r="M52" s="43">
        <v>2</v>
      </c>
      <c r="N52" s="36">
        <f t="shared" si="3"/>
        <v>2</v>
      </c>
      <c r="O52" s="2"/>
      <c r="P52" s="2"/>
      <c r="Q52" s="2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24" t="s">
        <v>60</v>
      </c>
      <c r="B53" s="26"/>
      <c r="C53" s="33"/>
      <c r="D53" s="102"/>
      <c r="E53" s="33"/>
      <c r="F53" s="33"/>
      <c r="G53" s="29"/>
      <c r="H53" s="26"/>
      <c r="I53" s="42">
        <v>46339</v>
      </c>
      <c r="J53" s="43">
        <v>1</v>
      </c>
      <c r="K53" s="26"/>
      <c r="L53" s="40">
        <v>46374</v>
      </c>
      <c r="M53" s="43">
        <v>1</v>
      </c>
      <c r="N53" s="36">
        <f t="shared" si="3"/>
        <v>2</v>
      </c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24" t="s">
        <v>61</v>
      </c>
      <c r="B54" s="26"/>
      <c r="C54" s="33"/>
      <c r="D54" s="102"/>
      <c r="E54" s="33"/>
      <c r="F54" s="33"/>
      <c r="G54" s="29"/>
      <c r="H54" s="26"/>
      <c r="I54" s="26"/>
      <c r="J54" s="29"/>
      <c r="K54" s="26"/>
      <c r="L54" s="40">
        <v>46359</v>
      </c>
      <c r="M54" s="43">
        <v>1</v>
      </c>
      <c r="N54" s="36">
        <f t="shared" si="3"/>
        <v>1</v>
      </c>
      <c r="O54" s="2"/>
      <c r="P54" s="2"/>
      <c r="Q54" s="2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24" t="s">
        <v>62</v>
      </c>
      <c r="B55" s="26"/>
      <c r="C55" s="33"/>
      <c r="D55" s="102"/>
      <c r="E55" s="33"/>
      <c r="F55" s="40">
        <v>46303</v>
      </c>
      <c r="G55" s="43">
        <v>1</v>
      </c>
      <c r="H55" s="26"/>
      <c r="I55" s="26"/>
      <c r="J55" s="29"/>
      <c r="K55" s="26"/>
      <c r="L55" s="40">
        <v>46366</v>
      </c>
      <c r="M55" s="43">
        <v>1</v>
      </c>
      <c r="N55" s="36">
        <f t="shared" si="3"/>
        <v>2</v>
      </c>
      <c r="O55" s="2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24" t="s">
        <v>63</v>
      </c>
      <c r="B56" s="26"/>
      <c r="C56" s="26"/>
      <c r="D56" s="29"/>
      <c r="E56" s="26"/>
      <c r="F56" s="26"/>
      <c r="G56" s="29"/>
      <c r="H56" s="26"/>
      <c r="I56" s="55"/>
      <c r="J56" s="29"/>
      <c r="K56" s="26"/>
      <c r="L56" s="40">
        <v>46358</v>
      </c>
      <c r="M56" s="29"/>
      <c r="N56" s="36">
        <f t="shared" si="3"/>
        <v>0</v>
      </c>
      <c r="O56" s="2"/>
      <c r="P56" s="2"/>
      <c r="Q56" s="2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24" t="s">
        <v>64</v>
      </c>
      <c r="B57" s="26"/>
      <c r="C57" s="26"/>
      <c r="D57" s="29"/>
      <c r="E57" s="26"/>
      <c r="F57" s="26"/>
      <c r="G57" s="29"/>
      <c r="H57" s="26"/>
      <c r="I57" s="40">
        <v>46356</v>
      </c>
      <c r="J57" s="43">
        <v>1</v>
      </c>
      <c r="K57" s="26"/>
      <c r="L57" s="33"/>
      <c r="M57" s="29"/>
      <c r="N57" s="36">
        <f t="shared" si="3"/>
        <v>1</v>
      </c>
      <c r="O57" s="2"/>
      <c r="P57" s="2"/>
      <c r="Q57" s="2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24" t="s">
        <v>38</v>
      </c>
      <c r="B58" s="26"/>
      <c r="C58" s="26"/>
      <c r="D58" s="29"/>
      <c r="E58" s="26"/>
      <c r="F58" s="55"/>
      <c r="G58" s="29"/>
      <c r="H58" s="26"/>
      <c r="I58" s="26"/>
      <c r="J58" s="29"/>
      <c r="K58" s="26"/>
      <c r="L58" s="33"/>
      <c r="M58" s="29"/>
      <c r="N58" s="36">
        <f t="shared" si="3"/>
        <v>0</v>
      </c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24" t="s">
        <v>40</v>
      </c>
      <c r="B59" s="26"/>
      <c r="C59" s="26"/>
      <c r="D59" s="29"/>
      <c r="E59" s="26"/>
      <c r="F59" s="33"/>
      <c r="G59" s="29"/>
      <c r="H59" s="26"/>
      <c r="I59" s="26"/>
      <c r="J59" s="29"/>
      <c r="K59" s="26"/>
      <c r="L59" s="33"/>
      <c r="M59" s="29"/>
      <c r="N59" s="36">
        <f t="shared" si="3"/>
        <v>0</v>
      </c>
      <c r="O59" s="2"/>
      <c r="P59" s="2"/>
      <c r="Q59" s="2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24" t="s">
        <v>65</v>
      </c>
      <c r="B60" s="26"/>
      <c r="C60" s="26"/>
      <c r="D60" s="29"/>
      <c r="E60" s="26"/>
      <c r="F60" s="26"/>
      <c r="G60" s="29"/>
      <c r="H60" s="26"/>
      <c r="I60" s="26"/>
      <c r="J60" s="29"/>
      <c r="K60" s="26"/>
      <c r="L60" s="40">
        <v>46371</v>
      </c>
      <c r="M60" s="43">
        <v>1</v>
      </c>
      <c r="N60" s="36">
        <f t="shared" si="3"/>
        <v>1</v>
      </c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24" t="s">
        <v>72</v>
      </c>
      <c r="B61" s="107"/>
      <c r="C61" s="40"/>
      <c r="D61" s="29"/>
      <c r="E61" s="108"/>
      <c r="F61" s="108"/>
      <c r="G61" s="29"/>
      <c r="H61" s="107"/>
      <c r="I61" s="109">
        <v>46344</v>
      </c>
      <c r="J61" s="43">
        <v>1</v>
      </c>
      <c r="K61" s="107"/>
      <c r="L61" s="33"/>
      <c r="M61" s="43"/>
      <c r="N61" s="36">
        <f t="shared" si="3"/>
        <v>1</v>
      </c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24" t="s">
        <v>43</v>
      </c>
      <c r="B62" s="26"/>
      <c r="C62" s="26"/>
      <c r="D62" s="29"/>
      <c r="E62" s="26"/>
      <c r="F62" s="26"/>
      <c r="G62" s="29"/>
      <c r="H62" s="26"/>
      <c r="I62" s="26"/>
      <c r="J62" s="29"/>
      <c r="K62" s="26"/>
      <c r="L62" s="26"/>
      <c r="M62" s="29"/>
      <c r="N62" s="36">
        <f t="shared" si="3"/>
        <v>0</v>
      </c>
      <c r="O62" s="2"/>
      <c r="P62" s="2"/>
      <c r="Q62" s="2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24" t="s">
        <v>39</v>
      </c>
      <c r="B63" s="26"/>
      <c r="C63" s="26"/>
      <c r="D63" s="29"/>
      <c r="E63" s="26"/>
      <c r="F63" s="26"/>
      <c r="G63" s="29"/>
      <c r="H63" s="26"/>
      <c r="I63" s="26"/>
      <c r="J63" s="29"/>
      <c r="K63" s="26"/>
      <c r="L63" s="26"/>
      <c r="M63" s="29"/>
      <c r="N63" s="36">
        <f t="shared" si="3"/>
        <v>0</v>
      </c>
      <c r="O63" s="2"/>
      <c r="P63" s="2"/>
      <c r="Q63" s="2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24" t="s">
        <v>44</v>
      </c>
      <c r="B64" s="26"/>
      <c r="C64" s="26"/>
      <c r="D64" s="29"/>
      <c r="E64" s="26"/>
      <c r="F64" s="26"/>
      <c r="G64" s="29"/>
      <c r="H64" s="26"/>
      <c r="I64" s="26"/>
      <c r="J64" s="29"/>
      <c r="K64" s="26"/>
      <c r="L64" s="26"/>
      <c r="M64" s="29"/>
      <c r="N64" s="36">
        <f t="shared" si="3"/>
        <v>0</v>
      </c>
      <c r="O64" s="2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24" t="s">
        <v>54</v>
      </c>
      <c r="B65" s="26"/>
      <c r="C65" s="26"/>
      <c r="D65" s="29"/>
      <c r="E65" s="26"/>
      <c r="F65" s="26"/>
      <c r="G65" s="29"/>
      <c r="H65" s="26"/>
      <c r="I65" s="26"/>
      <c r="J65" s="29"/>
      <c r="K65" s="26"/>
      <c r="L65" s="26"/>
      <c r="M65" s="29"/>
      <c r="N65" s="36">
        <f t="shared" si="3"/>
        <v>0</v>
      </c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160" t="s">
        <v>73</v>
      </c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1"/>
      <c r="O66" s="2"/>
      <c r="P66" s="2"/>
      <c r="Q66" s="2"/>
      <c r="R66" s="3"/>
      <c r="S66" s="3"/>
      <c r="T66" s="3"/>
      <c r="U66" s="3"/>
      <c r="V66" s="3"/>
      <c r="W66" s="3"/>
      <c r="X66" s="3"/>
      <c r="Y66" s="3"/>
      <c r="Z66" s="3"/>
    </row>
    <row r="67" spans="1:26" ht="24.75" customHeight="1" x14ac:dyDescent="0.35">
      <c r="A67" s="24" t="s">
        <v>26</v>
      </c>
      <c r="B67" s="26"/>
      <c r="C67" s="40">
        <v>46286</v>
      </c>
      <c r="D67" s="43">
        <v>1</v>
      </c>
      <c r="E67" s="26"/>
      <c r="F67" s="26"/>
      <c r="G67" s="29"/>
      <c r="H67" s="26"/>
      <c r="I67" s="40">
        <v>46336</v>
      </c>
      <c r="J67" s="43">
        <v>1</v>
      </c>
      <c r="K67" s="26"/>
      <c r="L67" s="104">
        <v>46365</v>
      </c>
      <c r="M67" s="43">
        <v>1</v>
      </c>
      <c r="N67" s="41">
        <v>3</v>
      </c>
      <c r="O67" s="2"/>
      <c r="P67" s="2"/>
      <c r="Q67" s="2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24" t="s">
        <v>29</v>
      </c>
      <c r="B68" s="26"/>
      <c r="C68" s="33"/>
      <c r="D68" s="29"/>
      <c r="E68" s="26"/>
      <c r="F68" s="26"/>
      <c r="G68" s="29"/>
      <c r="H68" s="26"/>
      <c r="I68" s="33"/>
      <c r="J68" s="29"/>
      <c r="K68" s="26"/>
      <c r="L68" s="42">
        <v>46366</v>
      </c>
      <c r="M68" s="43">
        <v>1</v>
      </c>
      <c r="N68" s="36">
        <f t="shared" ref="N68:N70" si="4">SUM(M68,J68,G68,D68)</f>
        <v>1</v>
      </c>
      <c r="O68" s="2"/>
      <c r="P68" s="2"/>
      <c r="Q68" s="2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24" t="s">
        <v>30</v>
      </c>
      <c r="B69" s="26"/>
      <c r="C69" s="33"/>
      <c r="D69" s="29"/>
      <c r="E69" s="26"/>
      <c r="F69" s="90">
        <v>46301</v>
      </c>
      <c r="G69" s="29"/>
      <c r="H69" s="26"/>
      <c r="I69" s="40">
        <v>46342</v>
      </c>
      <c r="J69" s="43">
        <v>2</v>
      </c>
      <c r="K69" s="26"/>
      <c r="L69" s="90">
        <v>46373</v>
      </c>
      <c r="M69" s="43">
        <v>3</v>
      </c>
      <c r="N69" s="36">
        <f t="shared" si="4"/>
        <v>5</v>
      </c>
      <c r="O69" s="2"/>
      <c r="P69" s="2"/>
      <c r="Q69" s="2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24" t="s">
        <v>60</v>
      </c>
      <c r="B70" s="26"/>
      <c r="C70" s="33"/>
      <c r="D70" s="29"/>
      <c r="E70" s="26"/>
      <c r="F70" s="42">
        <v>46316</v>
      </c>
      <c r="G70" s="43">
        <v>1</v>
      </c>
      <c r="H70" s="26"/>
      <c r="I70" s="33"/>
      <c r="J70" s="29"/>
      <c r="K70" s="26"/>
      <c r="L70" s="40">
        <v>46363</v>
      </c>
      <c r="M70" s="43">
        <v>1</v>
      </c>
      <c r="N70" s="36">
        <f t="shared" si="4"/>
        <v>2</v>
      </c>
      <c r="O70" s="2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</row>
    <row r="71" spans="1:26" ht="31.8" customHeight="1" x14ac:dyDescent="0.35">
      <c r="A71" s="24" t="s">
        <v>61</v>
      </c>
      <c r="B71" s="26"/>
      <c r="C71" s="33"/>
      <c r="D71" s="29"/>
      <c r="E71" s="26"/>
      <c r="F71" s="26"/>
      <c r="G71" s="29"/>
      <c r="H71" s="26"/>
      <c r="I71" s="33"/>
      <c r="J71" s="29"/>
      <c r="K71" s="26"/>
      <c r="L71" s="33"/>
      <c r="M71" s="29"/>
      <c r="N71" s="36"/>
      <c r="O71" s="2"/>
      <c r="P71" s="2"/>
      <c r="Q71" s="2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24" t="s">
        <v>62</v>
      </c>
      <c r="B72" s="26"/>
      <c r="C72" s="33"/>
      <c r="D72" s="29"/>
      <c r="E72" s="26"/>
      <c r="F72" s="188">
        <v>46317</v>
      </c>
      <c r="G72" s="43">
        <v>1</v>
      </c>
      <c r="H72" s="26"/>
      <c r="I72" s="33"/>
      <c r="J72" s="29"/>
      <c r="K72" s="26"/>
      <c r="L72" s="40">
        <v>46364</v>
      </c>
      <c r="M72" s="43">
        <v>1</v>
      </c>
      <c r="N72" s="36">
        <f t="shared" ref="N72:N78" si="5">SUM(M72,J72,G72,D72)</f>
        <v>2</v>
      </c>
      <c r="O72" s="2"/>
      <c r="P72" s="2"/>
      <c r="Q72" s="2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24" t="s">
        <v>63</v>
      </c>
      <c r="B73" s="26"/>
      <c r="C73" s="33"/>
      <c r="D73" s="29"/>
      <c r="E73" s="26"/>
      <c r="F73" s="92"/>
      <c r="G73" s="29"/>
      <c r="H73" s="26"/>
      <c r="I73" s="33"/>
      <c r="J73" s="29"/>
      <c r="K73" s="26"/>
      <c r="L73" s="40">
        <v>46377</v>
      </c>
      <c r="M73" s="29"/>
      <c r="N73" s="36">
        <f t="shared" si="5"/>
        <v>0</v>
      </c>
      <c r="O73" s="2"/>
      <c r="P73" s="2"/>
      <c r="Q73" s="2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24" t="s">
        <v>64</v>
      </c>
      <c r="B74" s="26"/>
      <c r="C74" s="33"/>
      <c r="D74" s="29"/>
      <c r="E74" s="26"/>
      <c r="F74" s="33"/>
      <c r="G74" s="29"/>
      <c r="H74" s="26"/>
      <c r="I74" s="33"/>
      <c r="J74" s="29"/>
      <c r="K74" s="26"/>
      <c r="L74" s="33"/>
      <c r="M74" s="29"/>
      <c r="N74" s="36">
        <f t="shared" si="5"/>
        <v>0</v>
      </c>
      <c r="O74" s="2"/>
      <c r="P74" s="2"/>
      <c r="Q74" s="2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24" t="s">
        <v>74</v>
      </c>
      <c r="B75" s="26"/>
      <c r="C75" s="33"/>
      <c r="D75" s="29"/>
      <c r="E75" s="26"/>
      <c r="F75" s="33"/>
      <c r="G75" s="29"/>
      <c r="H75" s="26"/>
      <c r="I75" s="33"/>
      <c r="J75" s="29"/>
      <c r="K75" s="26"/>
      <c r="L75" s="33"/>
      <c r="M75" s="29"/>
      <c r="N75" s="36">
        <f t="shared" si="5"/>
        <v>0</v>
      </c>
      <c r="O75" s="2"/>
      <c r="P75" s="2"/>
      <c r="Q75" s="2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24" t="s">
        <v>38</v>
      </c>
      <c r="B76" s="26"/>
      <c r="C76" s="33"/>
      <c r="D76" s="29"/>
      <c r="E76" s="26"/>
      <c r="F76" s="33"/>
      <c r="G76" s="29"/>
      <c r="H76" s="26"/>
      <c r="I76" s="40">
        <v>46345</v>
      </c>
      <c r="J76" s="43">
        <v>1</v>
      </c>
      <c r="K76" s="26"/>
      <c r="L76" s="40">
        <v>46380</v>
      </c>
      <c r="M76" s="43">
        <v>1</v>
      </c>
      <c r="N76" s="36">
        <f t="shared" si="5"/>
        <v>2</v>
      </c>
      <c r="O76" s="2"/>
      <c r="P76" s="2"/>
      <c r="Q76" s="2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24" t="s">
        <v>40</v>
      </c>
      <c r="B77" s="26"/>
      <c r="C77" s="33"/>
      <c r="D77" s="29"/>
      <c r="E77" s="26"/>
      <c r="F77" s="33"/>
      <c r="G77" s="29"/>
      <c r="H77" s="26"/>
      <c r="I77" s="33"/>
      <c r="J77" s="29"/>
      <c r="K77" s="26"/>
      <c r="L77" s="33"/>
      <c r="M77" s="29"/>
      <c r="N77" s="36">
        <f t="shared" si="5"/>
        <v>0</v>
      </c>
      <c r="O77" s="2"/>
      <c r="P77" s="2"/>
      <c r="Q77" s="2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24" t="s">
        <v>65</v>
      </c>
      <c r="B78" s="26"/>
      <c r="C78" s="33"/>
      <c r="D78" s="29"/>
      <c r="E78" s="26"/>
      <c r="F78" s="26"/>
      <c r="G78" s="29"/>
      <c r="H78" s="26"/>
      <c r="I78" s="40">
        <v>46353</v>
      </c>
      <c r="J78" s="43">
        <v>1</v>
      </c>
      <c r="K78" s="26"/>
      <c r="L78" s="33"/>
      <c r="M78" s="29"/>
      <c r="N78" s="36">
        <f t="shared" si="5"/>
        <v>1</v>
      </c>
      <c r="O78" s="2"/>
      <c r="P78" s="2"/>
      <c r="Q78" s="2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24" t="s">
        <v>72</v>
      </c>
      <c r="B79" s="26"/>
      <c r="C79" s="40">
        <v>46281</v>
      </c>
      <c r="D79" s="29"/>
      <c r="E79" s="26"/>
      <c r="F79" s="107"/>
      <c r="G79" s="29"/>
      <c r="H79" s="26"/>
      <c r="I79" s="107"/>
      <c r="J79" s="29"/>
      <c r="K79" s="26"/>
      <c r="L79" s="33"/>
      <c r="M79" s="29"/>
      <c r="N79" s="36"/>
      <c r="O79" s="2"/>
      <c r="P79" s="2"/>
      <c r="Q79" s="2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24" t="s">
        <v>39</v>
      </c>
      <c r="B80" s="26"/>
      <c r="C80" s="26"/>
      <c r="D80" s="29"/>
      <c r="E80" s="26"/>
      <c r="F80" s="188">
        <v>46318</v>
      </c>
      <c r="G80" s="29"/>
      <c r="H80" s="26"/>
      <c r="I80" s="26"/>
      <c r="J80" s="29"/>
      <c r="K80" s="26"/>
      <c r="L80" s="26"/>
      <c r="M80" s="29"/>
      <c r="N80" s="36">
        <f t="shared" ref="N80:N82" si="6">SUM(M80,J80,G80,D80)</f>
        <v>0</v>
      </c>
      <c r="O80" s="2"/>
      <c r="P80" s="2"/>
      <c r="Q80" s="2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24" t="s">
        <v>44</v>
      </c>
      <c r="B81" s="26"/>
      <c r="C81" s="26"/>
      <c r="D81" s="29"/>
      <c r="E81" s="26"/>
      <c r="F81" s="26"/>
      <c r="G81" s="29"/>
      <c r="H81" s="26"/>
      <c r="I81" s="26"/>
      <c r="J81" s="29"/>
      <c r="K81" s="26"/>
      <c r="L81" s="26"/>
      <c r="M81" s="29"/>
      <c r="N81" s="36">
        <f t="shared" si="6"/>
        <v>0</v>
      </c>
      <c r="O81" s="2"/>
      <c r="P81" s="2"/>
      <c r="Q81" s="2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24" t="s">
        <v>54</v>
      </c>
      <c r="B82" s="26"/>
      <c r="C82" s="26"/>
      <c r="D82" s="29"/>
      <c r="E82" s="26"/>
      <c r="F82" s="26"/>
      <c r="G82" s="29"/>
      <c r="H82" s="26"/>
      <c r="I82" s="26"/>
      <c r="J82" s="29"/>
      <c r="K82" s="26"/>
      <c r="L82" s="26"/>
      <c r="M82" s="29"/>
      <c r="N82" s="36">
        <f t="shared" si="6"/>
        <v>0</v>
      </c>
      <c r="O82" s="2"/>
      <c r="P82" s="2"/>
      <c r="Q82" s="2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/>
    <row r="284" spans="1:26" ht="15.75" customHeight="1" x14ac:dyDescent="0.3"/>
    <row r="285" spans="1:26" ht="15.75" customHeight="1" x14ac:dyDescent="0.3"/>
    <row r="286" spans="1:26" ht="15.75" customHeight="1" x14ac:dyDescent="0.3"/>
    <row r="287" spans="1:26" ht="15.75" customHeight="1" x14ac:dyDescent="0.3"/>
    <row r="288" spans="1:26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2">
    <mergeCell ref="M1:N1"/>
    <mergeCell ref="A2:N2"/>
    <mergeCell ref="A3:A4"/>
    <mergeCell ref="B3:D3"/>
    <mergeCell ref="E3:G3"/>
    <mergeCell ref="H3:J3"/>
    <mergeCell ref="K3:M3"/>
    <mergeCell ref="A5:N5"/>
    <mergeCell ref="A18:N18"/>
    <mergeCell ref="A32:N32"/>
    <mergeCell ref="A49:N49"/>
    <mergeCell ref="A66:N66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N1000"/>
  <sheetViews>
    <sheetView topLeftCell="A61" workbookViewId="0">
      <selection activeCell="O76" sqref="O76"/>
    </sheetView>
  </sheetViews>
  <sheetFormatPr defaultColWidth="14.44140625" defaultRowHeight="15" customHeight="1" x14ac:dyDescent="0.3"/>
  <cols>
    <col min="1" max="1" width="29.6640625" customWidth="1"/>
    <col min="2" max="2" width="13.5546875" customWidth="1"/>
    <col min="3" max="3" width="11" customWidth="1"/>
    <col min="4" max="4" width="6.6640625" customWidth="1"/>
    <col min="5" max="5" width="13.88671875" customWidth="1"/>
    <col min="6" max="6" width="11.109375" customWidth="1"/>
    <col min="7" max="7" width="6.33203125" customWidth="1"/>
    <col min="8" max="8" width="12" customWidth="1"/>
    <col min="9" max="9" width="10.88671875" customWidth="1"/>
    <col min="10" max="10" width="6.33203125" customWidth="1"/>
    <col min="11" max="11" width="12" customWidth="1"/>
    <col min="12" max="12" width="11.109375" customWidth="1"/>
    <col min="13" max="13" width="6.33203125" customWidth="1"/>
    <col min="14" max="14" width="12.33203125" customWidth="1"/>
    <col min="15" max="15" width="11" customWidth="1"/>
    <col min="16" max="16" width="6.33203125" customWidth="1"/>
    <col min="17" max="17" width="11.109375" customWidth="1"/>
    <col min="18" max="18" width="10" customWidth="1"/>
    <col min="19" max="19" width="12.6640625" customWidth="1"/>
    <col min="20" max="20" width="13.44140625" customWidth="1"/>
    <col min="21" max="40" width="9.109375" customWidth="1"/>
  </cols>
  <sheetData>
    <row r="1" spans="1:40" ht="33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  <c r="Q1" s="3"/>
      <c r="R1" s="152" t="s">
        <v>0</v>
      </c>
      <c r="S1" s="153"/>
      <c r="T1" s="15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61.5" customHeight="1" x14ac:dyDescent="0.3">
      <c r="A2" s="154" t="s">
        <v>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5.75" customHeight="1" x14ac:dyDescent="0.3">
      <c r="A3" s="173" t="s">
        <v>4</v>
      </c>
      <c r="B3" s="168" t="s">
        <v>6</v>
      </c>
      <c r="C3" s="150"/>
      <c r="D3" s="151"/>
      <c r="E3" s="168" t="s">
        <v>8</v>
      </c>
      <c r="F3" s="150"/>
      <c r="G3" s="151"/>
      <c r="H3" s="168" t="s">
        <v>10</v>
      </c>
      <c r="I3" s="150"/>
      <c r="J3" s="151"/>
      <c r="K3" s="168" t="s">
        <v>12</v>
      </c>
      <c r="L3" s="150"/>
      <c r="M3" s="151"/>
      <c r="N3" s="168" t="s">
        <v>13</v>
      </c>
      <c r="O3" s="150"/>
      <c r="P3" s="151"/>
      <c r="Q3" s="13" t="s">
        <v>14</v>
      </c>
      <c r="R3" s="168" t="s">
        <v>14</v>
      </c>
      <c r="S3" s="150"/>
      <c r="T3" s="151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1:40" ht="92.4" x14ac:dyDescent="0.3">
      <c r="A4" s="157"/>
      <c r="B4" s="19" t="s">
        <v>15</v>
      </c>
      <c r="C4" s="19" t="s">
        <v>16</v>
      </c>
      <c r="D4" s="20" t="s">
        <v>17</v>
      </c>
      <c r="E4" s="19" t="s">
        <v>15</v>
      </c>
      <c r="F4" s="19" t="s">
        <v>16</v>
      </c>
      <c r="G4" s="20" t="s">
        <v>14</v>
      </c>
      <c r="H4" s="19" t="s">
        <v>15</v>
      </c>
      <c r="I4" s="19" t="s">
        <v>16</v>
      </c>
      <c r="J4" s="20" t="s">
        <v>14</v>
      </c>
      <c r="K4" s="19" t="s">
        <v>15</v>
      </c>
      <c r="L4" s="19" t="s">
        <v>16</v>
      </c>
      <c r="M4" s="20" t="s">
        <v>14</v>
      </c>
      <c r="N4" s="19" t="s">
        <v>15</v>
      </c>
      <c r="O4" s="19" t="s">
        <v>16</v>
      </c>
      <c r="P4" s="20" t="s">
        <v>14</v>
      </c>
      <c r="Q4" s="23" t="s">
        <v>20</v>
      </c>
      <c r="R4" s="27" t="s">
        <v>21</v>
      </c>
      <c r="S4" s="27" t="s">
        <v>22</v>
      </c>
      <c r="T4" s="27" t="s">
        <v>23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</row>
    <row r="5" spans="1:40" ht="15.6" x14ac:dyDescent="0.3">
      <c r="A5" s="169" t="s">
        <v>25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1"/>
      <c r="R5" s="170"/>
      <c r="S5" s="150"/>
      <c r="T5" s="171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ht="33" customHeight="1" x14ac:dyDescent="0.3">
      <c r="A6" s="45" t="s">
        <v>26</v>
      </c>
      <c r="B6" s="46"/>
      <c r="C6" s="46"/>
      <c r="D6" s="47"/>
      <c r="E6" s="46"/>
      <c r="F6" s="49">
        <v>46058</v>
      </c>
      <c r="G6" s="47"/>
      <c r="H6" s="46"/>
      <c r="I6" s="50">
        <v>46100</v>
      </c>
      <c r="J6" s="47"/>
      <c r="K6" s="49"/>
      <c r="L6" s="50">
        <v>46127</v>
      </c>
      <c r="M6" s="47"/>
      <c r="N6" s="52" t="s">
        <v>33</v>
      </c>
      <c r="O6" s="50" t="s">
        <v>35</v>
      </c>
      <c r="P6" s="38"/>
      <c r="Q6" s="48">
        <v>6</v>
      </c>
      <c r="R6" s="48">
        <f>SUM(Q6+'ООО I полуг'!N6)</f>
        <v>8</v>
      </c>
      <c r="S6" s="35">
        <v>170</v>
      </c>
      <c r="T6" s="60">
        <f t="shared" ref="T6:T12" si="0">(R6/S6)*100</f>
        <v>4.7058823529411766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14.4" x14ac:dyDescent="0.3">
      <c r="A7" s="45" t="s">
        <v>29</v>
      </c>
      <c r="B7" s="46"/>
      <c r="C7" s="49"/>
      <c r="D7" s="47"/>
      <c r="E7" s="46"/>
      <c r="F7" s="46"/>
      <c r="G7" s="47"/>
      <c r="H7" s="46"/>
      <c r="I7" s="50"/>
      <c r="J7" s="47"/>
      <c r="K7" s="46"/>
      <c r="L7" s="50"/>
      <c r="M7" s="47"/>
      <c r="N7" s="46"/>
      <c r="O7" s="63">
        <v>46521</v>
      </c>
      <c r="P7" s="38"/>
      <c r="Q7" s="48">
        <v>1</v>
      </c>
      <c r="R7" s="48">
        <f>SUM(Q7+'ООО I полуг'!N7)</f>
        <v>2</v>
      </c>
      <c r="S7" s="35">
        <v>68</v>
      </c>
      <c r="T7" s="60">
        <f t="shared" si="0"/>
        <v>2.9411764705882351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ht="27.6" x14ac:dyDescent="0.3">
      <c r="A8" s="45" t="s">
        <v>30</v>
      </c>
      <c r="B8" s="46"/>
      <c r="C8" s="46"/>
      <c r="D8" s="47"/>
      <c r="E8" s="46"/>
      <c r="F8" s="46"/>
      <c r="G8" s="47"/>
      <c r="H8" s="46"/>
      <c r="I8" s="63">
        <v>46096</v>
      </c>
      <c r="J8" s="47"/>
      <c r="K8" s="46"/>
      <c r="L8" s="50"/>
      <c r="M8" s="47"/>
      <c r="N8" s="46"/>
      <c r="O8" s="65">
        <v>46149</v>
      </c>
      <c r="P8" s="38"/>
      <c r="Q8" s="48">
        <v>2</v>
      </c>
      <c r="R8" s="48">
        <f>SUM(Q8+'ООО I полуг'!N8)</f>
        <v>4</v>
      </c>
      <c r="S8" s="35">
        <v>102</v>
      </c>
      <c r="T8" s="60">
        <f t="shared" si="0"/>
        <v>3.9215686274509802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ht="26.4" x14ac:dyDescent="0.3">
      <c r="A9" s="45" t="s">
        <v>32</v>
      </c>
      <c r="B9" s="46"/>
      <c r="C9" s="46"/>
      <c r="D9" s="47"/>
      <c r="E9" s="46"/>
      <c r="F9" s="63">
        <v>46429</v>
      </c>
      <c r="G9" s="47"/>
      <c r="H9" s="46"/>
      <c r="I9" s="50"/>
      <c r="J9" s="47"/>
      <c r="K9" s="50"/>
      <c r="L9" s="63">
        <v>46506</v>
      </c>
      <c r="M9" s="47"/>
      <c r="N9" s="74" t="s">
        <v>49</v>
      </c>
      <c r="O9" s="50"/>
      <c r="P9" s="37">
        <v>4</v>
      </c>
      <c r="Q9" s="48">
        <f t="shared" ref="Q9:Q17" si="1">SUM(P9,M9,J9,G9,D9)</f>
        <v>4</v>
      </c>
      <c r="R9" s="48">
        <f>SUM(Q9+'ООО I полуг'!N9)</f>
        <v>6</v>
      </c>
      <c r="S9" s="35">
        <v>170</v>
      </c>
      <c r="T9" s="60">
        <f t="shared" si="0"/>
        <v>3.5294117647058822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ht="14.4" x14ac:dyDescent="0.3">
      <c r="A10" s="45" t="s">
        <v>37</v>
      </c>
      <c r="B10" s="46"/>
      <c r="C10" s="46"/>
      <c r="D10" s="47"/>
      <c r="E10" s="46"/>
      <c r="F10" s="50"/>
      <c r="G10" s="47"/>
      <c r="H10" s="46"/>
      <c r="I10" s="50"/>
      <c r="J10" s="47"/>
      <c r="K10" s="50"/>
      <c r="L10" s="77">
        <v>46501</v>
      </c>
      <c r="M10" s="47"/>
      <c r="N10" s="46"/>
      <c r="O10" s="50"/>
      <c r="P10" s="38"/>
      <c r="Q10" s="48">
        <f t="shared" si="1"/>
        <v>0</v>
      </c>
      <c r="R10" s="48">
        <f>SUM(Q10+'ООО I полуг'!N10)</f>
        <v>0</v>
      </c>
      <c r="S10" s="35">
        <v>102</v>
      </c>
      <c r="T10" s="60">
        <f t="shared" si="0"/>
        <v>0</v>
      </c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14.4" x14ac:dyDescent="0.3">
      <c r="A11" s="45" t="s">
        <v>38</v>
      </c>
      <c r="B11" s="46"/>
      <c r="C11" s="46"/>
      <c r="D11" s="47"/>
      <c r="E11" s="46"/>
      <c r="F11" s="63">
        <v>46435</v>
      </c>
      <c r="G11" s="79">
        <v>1</v>
      </c>
      <c r="H11" s="46"/>
      <c r="I11" s="50"/>
      <c r="J11" s="47"/>
      <c r="K11" s="46"/>
      <c r="L11" s="46"/>
      <c r="M11" s="47"/>
      <c r="N11" s="80"/>
      <c r="O11" s="77">
        <v>46513</v>
      </c>
      <c r="P11" s="37">
        <v>1</v>
      </c>
      <c r="Q11" s="48">
        <f t="shared" si="1"/>
        <v>2</v>
      </c>
      <c r="R11" s="48">
        <f>SUM(Q11+'ООО I полуг'!N11)</f>
        <v>3</v>
      </c>
      <c r="S11" s="35">
        <v>68</v>
      </c>
      <c r="T11" s="60">
        <f t="shared" si="0"/>
        <v>4.4117647058823533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4.4" x14ac:dyDescent="0.3">
      <c r="A12" s="45" t="s">
        <v>40</v>
      </c>
      <c r="B12" s="46"/>
      <c r="C12" s="49"/>
      <c r="D12" s="47"/>
      <c r="E12" s="46"/>
      <c r="F12" s="46"/>
      <c r="G12" s="47"/>
      <c r="H12" s="46"/>
      <c r="I12" s="46"/>
      <c r="J12" s="47"/>
      <c r="K12" s="49"/>
      <c r="L12" s="49"/>
      <c r="M12" s="47"/>
      <c r="N12" s="50"/>
      <c r="O12" s="46"/>
      <c r="P12" s="38"/>
      <c r="Q12" s="48">
        <f t="shared" si="1"/>
        <v>0</v>
      </c>
      <c r="R12" s="48">
        <f>SUM(Q12+'ООО I полуг'!N12)</f>
        <v>0</v>
      </c>
      <c r="S12" s="35">
        <v>34</v>
      </c>
      <c r="T12" s="60">
        <f t="shared" si="0"/>
        <v>0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14.4" x14ac:dyDescent="0.3">
      <c r="A13" s="45" t="s">
        <v>57</v>
      </c>
      <c r="B13" s="46"/>
      <c r="C13" s="46"/>
      <c r="D13" s="47"/>
      <c r="E13" s="46"/>
      <c r="F13" s="46"/>
      <c r="G13" s="47"/>
      <c r="H13" s="46"/>
      <c r="I13" s="46"/>
      <c r="J13" s="47"/>
      <c r="K13" s="49"/>
      <c r="L13" s="46"/>
      <c r="M13" s="47"/>
      <c r="N13" s="46"/>
      <c r="O13" s="46"/>
      <c r="P13" s="38"/>
      <c r="Q13" s="48">
        <f t="shared" si="1"/>
        <v>0</v>
      </c>
      <c r="R13" s="48">
        <f>SUM(Q13+'ООО I полуг'!N13)</f>
        <v>0</v>
      </c>
      <c r="S13" s="35"/>
      <c r="T13" s="60">
        <v>0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14.4" x14ac:dyDescent="0.3">
      <c r="A14" s="45" t="s">
        <v>39</v>
      </c>
      <c r="B14" s="46"/>
      <c r="C14" s="46"/>
      <c r="D14" s="47"/>
      <c r="E14" s="46"/>
      <c r="F14" s="46"/>
      <c r="G14" s="47"/>
      <c r="H14" s="46"/>
      <c r="I14" s="46"/>
      <c r="J14" s="47"/>
      <c r="K14" s="46"/>
      <c r="L14" s="46"/>
      <c r="M14" s="47"/>
      <c r="N14" s="46"/>
      <c r="O14" s="46"/>
      <c r="P14" s="38"/>
      <c r="Q14" s="48">
        <f t="shared" si="1"/>
        <v>0</v>
      </c>
      <c r="R14" s="48">
        <f>SUM(Q14+'ООО I полуг'!N14)</f>
        <v>0</v>
      </c>
      <c r="S14" s="35"/>
      <c r="T14" s="60">
        <v>0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4.4" x14ac:dyDescent="0.3">
      <c r="A15" s="45" t="s">
        <v>42</v>
      </c>
      <c r="B15" s="46"/>
      <c r="C15" s="46"/>
      <c r="D15" s="47"/>
      <c r="E15" s="46"/>
      <c r="F15" s="46"/>
      <c r="G15" s="47"/>
      <c r="H15" s="46"/>
      <c r="I15" s="46"/>
      <c r="J15" s="47"/>
      <c r="K15" s="46"/>
      <c r="L15" s="46"/>
      <c r="M15" s="47"/>
      <c r="N15" s="46"/>
      <c r="O15" s="46"/>
      <c r="P15" s="38"/>
      <c r="Q15" s="48">
        <f t="shared" si="1"/>
        <v>0</v>
      </c>
      <c r="R15" s="48">
        <f>SUM(Q15+'ООО I полуг'!N15)</f>
        <v>0</v>
      </c>
      <c r="S15" s="35"/>
      <c r="T15" s="60">
        <v>0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14.4" x14ac:dyDescent="0.3">
      <c r="A16" s="45" t="s">
        <v>43</v>
      </c>
      <c r="B16" s="46"/>
      <c r="C16" s="46"/>
      <c r="D16" s="47"/>
      <c r="E16" s="46"/>
      <c r="F16" s="46"/>
      <c r="G16" s="47"/>
      <c r="H16" s="46"/>
      <c r="I16" s="46"/>
      <c r="J16" s="47"/>
      <c r="K16" s="46"/>
      <c r="L16" s="46"/>
      <c r="M16" s="47"/>
      <c r="N16" s="46"/>
      <c r="O16" s="46"/>
      <c r="P16" s="38"/>
      <c r="Q16" s="48">
        <f t="shared" si="1"/>
        <v>0</v>
      </c>
      <c r="R16" s="48">
        <f>SUM(Q16+'ООО I полуг'!N16)</f>
        <v>0</v>
      </c>
      <c r="S16" s="35"/>
      <c r="T16" s="60">
        <v>0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4.4" x14ac:dyDescent="0.3">
      <c r="A17" s="45" t="s">
        <v>44</v>
      </c>
      <c r="B17" s="46"/>
      <c r="C17" s="46"/>
      <c r="D17" s="47"/>
      <c r="E17" s="46"/>
      <c r="F17" s="46"/>
      <c r="G17" s="47"/>
      <c r="H17" s="46"/>
      <c r="I17" s="46"/>
      <c r="J17" s="47"/>
      <c r="K17" s="46"/>
      <c r="L17" s="46"/>
      <c r="M17" s="47"/>
      <c r="N17" s="46"/>
      <c r="O17" s="46"/>
      <c r="P17" s="38"/>
      <c r="Q17" s="48">
        <f t="shared" si="1"/>
        <v>0</v>
      </c>
      <c r="R17" s="48">
        <f>SUM(Q17+'ООО I полуг'!N17)</f>
        <v>0</v>
      </c>
      <c r="S17" s="35"/>
      <c r="T17" s="60">
        <v>0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5.6" x14ac:dyDescent="0.3">
      <c r="A18" s="169" t="s">
        <v>46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1"/>
      <c r="R18" s="96"/>
      <c r="S18" s="97"/>
      <c r="T18" s="97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24" x14ac:dyDescent="0.3">
      <c r="A19" s="45" t="s">
        <v>26</v>
      </c>
      <c r="B19" s="35"/>
      <c r="C19" s="64">
        <v>46042</v>
      </c>
      <c r="D19" s="38"/>
      <c r="E19" s="35"/>
      <c r="F19" s="39">
        <v>46056</v>
      </c>
      <c r="G19" s="38"/>
      <c r="H19" s="35"/>
      <c r="I19" s="83" t="s">
        <v>66</v>
      </c>
      <c r="J19" s="38"/>
      <c r="K19" s="35"/>
      <c r="L19" s="64">
        <v>46117</v>
      </c>
      <c r="M19" s="38"/>
      <c r="N19" s="39">
        <v>46527</v>
      </c>
      <c r="O19" s="83" t="s">
        <v>67</v>
      </c>
      <c r="P19" s="38"/>
      <c r="Q19" s="48">
        <v>5</v>
      </c>
      <c r="R19" s="48">
        <v>8</v>
      </c>
      <c r="S19" s="35">
        <v>204</v>
      </c>
      <c r="T19" s="60">
        <f t="shared" ref="T19:T21" si="2">(R19/S19)*100</f>
        <v>3.9215686274509802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14.4" x14ac:dyDescent="0.3">
      <c r="A20" s="45" t="s">
        <v>29</v>
      </c>
      <c r="B20" s="35"/>
      <c r="C20" s="64"/>
      <c r="D20" s="38"/>
      <c r="E20" s="35"/>
      <c r="F20" s="64">
        <v>46054</v>
      </c>
      <c r="G20" s="38"/>
      <c r="H20" s="35"/>
      <c r="I20" s="35"/>
      <c r="J20" s="38"/>
      <c r="K20" s="35"/>
      <c r="L20" s="64">
        <v>46138</v>
      </c>
      <c r="M20" s="38"/>
      <c r="N20" s="35"/>
      <c r="O20" s="64"/>
      <c r="P20" s="38"/>
      <c r="Q20" s="48">
        <f>SUM(P20,M20,J20,G20,D20)</f>
        <v>0</v>
      </c>
      <c r="R20" s="48">
        <f>SUM(Q20+'ООО I полуг'!N20)</f>
        <v>0</v>
      </c>
      <c r="S20" s="35">
        <v>102</v>
      </c>
      <c r="T20" s="60">
        <f t="shared" si="2"/>
        <v>0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5.75" customHeight="1" x14ac:dyDescent="0.3">
      <c r="A21" s="45" t="s">
        <v>30</v>
      </c>
      <c r="B21" s="35"/>
      <c r="C21" s="35"/>
      <c r="D21" s="38"/>
      <c r="E21" s="35"/>
      <c r="F21" s="101">
        <v>46420</v>
      </c>
      <c r="G21" s="38"/>
      <c r="H21" s="35"/>
      <c r="I21" s="101">
        <v>46469</v>
      </c>
      <c r="J21" s="38"/>
      <c r="K21" s="35"/>
      <c r="L21" s="64"/>
      <c r="M21" s="38"/>
      <c r="N21" s="35"/>
      <c r="O21" s="39">
        <v>46525</v>
      </c>
      <c r="P21" s="38"/>
      <c r="Q21" s="48">
        <v>3</v>
      </c>
      <c r="R21" s="48">
        <f>SUM(Q21+'ООО I полуг'!N21)</f>
        <v>5</v>
      </c>
      <c r="S21" s="35">
        <v>102</v>
      </c>
      <c r="T21" s="60">
        <f t="shared" si="2"/>
        <v>4.9019607843137258</v>
      </c>
      <c r="U21" s="8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</row>
    <row r="22" spans="1:40" ht="27.75" customHeight="1" x14ac:dyDescent="0.3">
      <c r="A22" s="45" t="s">
        <v>32</v>
      </c>
      <c r="B22" s="35"/>
      <c r="C22" s="35"/>
      <c r="D22" s="38"/>
      <c r="E22" s="35"/>
      <c r="F22" s="105"/>
      <c r="G22" s="38"/>
      <c r="H22" s="35"/>
      <c r="I22" s="35"/>
      <c r="J22" s="38"/>
      <c r="K22" s="35"/>
      <c r="L22" s="101">
        <v>46484</v>
      </c>
      <c r="M22" s="38"/>
      <c r="N22" s="106" t="s">
        <v>71</v>
      </c>
      <c r="O22" s="106"/>
      <c r="P22" s="37">
        <v>3</v>
      </c>
      <c r="Q22" s="48">
        <f t="shared" ref="Q22:Q30" si="3">SUM(P22,M22,J22,G22,D22)</f>
        <v>3</v>
      </c>
      <c r="R22" s="48">
        <f>SUM(Q22+'ООО I полуг'!N22)</f>
        <v>5</v>
      </c>
      <c r="S22" s="35"/>
      <c r="T22" s="60">
        <v>0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24.75" customHeight="1" x14ac:dyDescent="0.3">
      <c r="A23" s="45" t="s">
        <v>64</v>
      </c>
      <c r="B23" s="35"/>
      <c r="C23" s="39">
        <v>46412</v>
      </c>
      <c r="D23" s="38"/>
      <c r="E23" s="35"/>
      <c r="F23" s="64"/>
      <c r="G23" s="38"/>
      <c r="H23" s="35"/>
      <c r="I23" s="35"/>
      <c r="J23" s="38"/>
      <c r="K23" s="35"/>
      <c r="L23" s="100">
        <v>46124</v>
      </c>
      <c r="M23" s="38"/>
      <c r="N23" s="64"/>
      <c r="O23" s="64"/>
      <c r="P23" s="38"/>
      <c r="Q23" s="48">
        <f t="shared" si="3"/>
        <v>0</v>
      </c>
      <c r="R23" s="48">
        <f>SUM(Q23+'ООО I полуг'!N23)</f>
        <v>0</v>
      </c>
      <c r="S23" s="35">
        <v>170</v>
      </c>
      <c r="T23" s="60">
        <f t="shared" ref="T23:T27" si="4">(R23/S23)*100</f>
        <v>0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5.75" customHeight="1" x14ac:dyDescent="0.3">
      <c r="A24" s="45" t="s">
        <v>54</v>
      </c>
      <c r="B24" s="35"/>
      <c r="C24" s="35"/>
      <c r="D24" s="38"/>
      <c r="E24" s="35"/>
      <c r="F24" s="64"/>
      <c r="G24" s="38"/>
      <c r="H24" s="35"/>
      <c r="I24" s="64"/>
      <c r="J24" s="38"/>
      <c r="K24" s="64"/>
      <c r="L24" s="83"/>
      <c r="M24" s="38"/>
      <c r="N24" s="35"/>
      <c r="O24" s="35"/>
      <c r="P24" s="38"/>
      <c r="Q24" s="48">
        <f t="shared" si="3"/>
        <v>0</v>
      </c>
      <c r="R24" s="48">
        <f>SUM(Q24+'ООО I полуг'!N24)</f>
        <v>1</v>
      </c>
      <c r="S24" s="35">
        <v>102</v>
      </c>
      <c r="T24" s="60">
        <f t="shared" si="4"/>
        <v>0.98039215686274506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5.75" customHeight="1" x14ac:dyDescent="0.3">
      <c r="A25" s="45" t="s">
        <v>38</v>
      </c>
      <c r="B25" s="35"/>
      <c r="C25" s="35"/>
      <c r="D25" s="38"/>
      <c r="E25" s="35"/>
      <c r="F25" s="101">
        <v>46438</v>
      </c>
      <c r="G25" s="37">
        <v>1</v>
      </c>
      <c r="H25" s="35"/>
      <c r="I25" s="35"/>
      <c r="J25" s="38"/>
      <c r="K25" s="35"/>
      <c r="L25" s="83"/>
      <c r="M25" s="38"/>
      <c r="N25" s="35"/>
      <c r="O25" s="101">
        <v>46503</v>
      </c>
      <c r="P25" s="37">
        <v>1</v>
      </c>
      <c r="Q25" s="48">
        <f t="shared" si="3"/>
        <v>2</v>
      </c>
      <c r="R25" s="110">
        <v>3</v>
      </c>
      <c r="S25" s="106">
        <v>34</v>
      </c>
      <c r="T25" s="60">
        <f t="shared" si="4"/>
        <v>8.8235294117647065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5.75" customHeight="1" x14ac:dyDescent="0.3">
      <c r="A26" s="45" t="s">
        <v>40</v>
      </c>
      <c r="B26" s="35"/>
      <c r="C26" s="35"/>
      <c r="D26" s="38"/>
      <c r="E26" s="35"/>
      <c r="F26" s="83"/>
      <c r="G26" s="38"/>
      <c r="H26" s="35"/>
      <c r="I26" s="35"/>
      <c r="J26" s="38"/>
      <c r="K26" s="64"/>
      <c r="L26" s="83"/>
      <c r="M26" s="38"/>
      <c r="N26" s="111"/>
      <c r="O26" s="35"/>
      <c r="P26" s="38"/>
      <c r="Q26" s="48">
        <f t="shared" si="3"/>
        <v>0</v>
      </c>
      <c r="R26" s="48">
        <f>SUM(Q26+'ООО I полуг'!N26)</f>
        <v>0</v>
      </c>
      <c r="S26" s="35">
        <v>34</v>
      </c>
      <c r="T26" s="60">
        <f t="shared" si="4"/>
        <v>0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ht="15.75" customHeight="1" x14ac:dyDescent="0.3">
      <c r="A27" s="45" t="s">
        <v>42</v>
      </c>
      <c r="B27" s="35"/>
      <c r="C27" s="35"/>
      <c r="D27" s="38"/>
      <c r="E27" s="35"/>
      <c r="F27" s="35"/>
      <c r="G27" s="38"/>
      <c r="H27" s="35"/>
      <c r="I27" s="83"/>
      <c r="J27" s="38"/>
      <c r="K27" s="64"/>
      <c r="L27" s="35"/>
      <c r="M27" s="38"/>
      <c r="N27" s="35"/>
      <c r="O27" s="83"/>
      <c r="P27" s="38"/>
      <c r="Q27" s="48">
        <f t="shared" si="3"/>
        <v>0</v>
      </c>
      <c r="R27" s="48">
        <f>SUM(Q27+'ООО I полуг'!N27)</f>
        <v>0</v>
      </c>
      <c r="S27" s="35">
        <v>34</v>
      </c>
      <c r="T27" s="60">
        <f t="shared" si="4"/>
        <v>0</v>
      </c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ht="15.75" customHeight="1" x14ac:dyDescent="0.3">
      <c r="A28" s="45" t="s">
        <v>43</v>
      </c>
      <c r="B28" s="35"/>
      <c r="C28" s="35"/>
      <c r="D28" s="38"/>
      <c r="E28" s="35"/>
      <c r="F28" s="35"/>
      <c r="G28" s="38"/>
      <c r="H28" s="35"/>
      <c r="I28" s="35"/>
      <c r="J28" s="38"/>
      <c r="K28" s="35"/>
      <c r="L28" s="35"/>
      <c r="M28" s="38"/>
      <c r="N28" s="35"/>
      <c r="O28" s="35"/>
      <c r="P28" s="38"/>
      <c r="Q28" s="48">
        <f t="shared" si="3"/>
        <v>0</v>
      </c>
      <c r="R28" s="48">
        <f>SUM(Q28+'ООО I полуг'!N28)</f>
        <v>0</v>
      </c>
      <c r="S28" s="35"/>
      <c r="T28" s="60">
        <v>0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ht="15.75" customHeight="1" x14ac:dyDescent="0.3">
      <c r="A29" s="45" t="s">
        <v>39</v>
      </c>
      <c r="B29" s="35"/>
      <c r="C29" s="35"/>
      <c r="D29" s="38"/>
      <c r="E29" s="35"/>
      <c r="F29" s="35"/>
      <c r="G29" s="38"/>
      <c r="H29" s="35"/>
      <c r="I29" s="35"/>
      <c r="J29" s="38"/>
      <c r="K29" s="35"/>
      <c r="L29" s="35"/>
      <c r="M29" s="38"/>
      <c r="N29" s="35"/>
      <c r="O29" s="35"/>
      <c r="P29" s="38"/>
      <c r="Q29" s="48">
        <f t="shared" si="3"/>
        <v>0</v>
      </c>
      <c r="R29" s="48">
        <f>SUM(Q29+'ООО I полуг'!N29)</f>
        <v>0</v>
      </c>
      <c r="S29" s="35"/>
      <c r="T29" s="60">
        <v>0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ht="15.75" customHeight="1" x14ac:dyDescent="0.3">
      <c r="A30" s="45" t="s">
        <v>44</v>
      </c>
      <c r="B30" s="35"/>
      <c r="C30" s="35"/>
      <c r="D30" s="38"/>
      <c r="E30" s="35"/>
      <c r="F30" s="35"/>
      <c r="G30" s="38"/>
      <c r="H30" s="35"/>
      <c r="I30" s="35"/>
      <c r="J30" s="38"/>
      <c r="K30" s="35"/>
      <c r="L30" s="35"/>
      <c r="M30" s="38"/>
      <c r="N30" s="35"/>
      <c r="O30" s="35"/>
      <c r="P30" s="38"/>
      <c r="Q30" s="48">
        <f t="shared" si="3"/>
        <v>0</v>
      </c>
      <c r="R30" s="48">
        <f>SUM(Q30+'ООО I полуг'!N30)</f>
        <v>0</v>
      </c>
      <c r="S30" s="35"/>
      <c r="T30" s="60">
        <v>0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ht="15.75" customHeight="1" x14ac:dyDescent="0.3">
      <c r="A31" s="169" t="s">
        <v>56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1"/>
      <c r="R31" s="96"/>
      <c r="S31" s="97"/>
      <c r="T31" s="97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ht="15.75" customHeight="1" x14ac:dyDescent="0.3">
      <c r="A32" s="112" t="s">
        <v>26</v>
      </c>
      <c r="B32" s="35"/>
      <c r="C32" s="62">
        <v>46400</v>
      </c>
      <c r="D32" s="37">
        <v>1</v>
      </c>
      <c r="E32" s="35"/>
      <c r="F32" s="39">
        <v>46436</v>
      </c>
      <c r="G32" s="37">
        <v>1</v>
      </c>
      <c r="H32" s="35"/>
      <c r="I32" s="64"/>
      <c r="J32" s="38"/>
      <c r="K32" s="35"/>
      <c r="L32" s="35"/>
      <c r="M32" s="38"/>
      <c r="N32" s="64"/>
      <c r="O32" s="100">
        <v>46528</v>
      </c>
      <c r="P32" s="37">
        <v>1</v>
      </c>
      <c r="Q32" s="48">
        <f t="shared" ref="Q32:Q47" si="5">SUM(P32,M32,J32,G32,D32)</f>
        <v>3</v>
      </c>
      <c r="R32" s="48">
        <f>SUM(Q32+'ООО I полуг'!N33)</f>
        <v>7</v>
      </c>
      <c r="S32" s="35">
        <v>136</v>
      </c>
      <c r="T32" s="60">
        <f t="shared" ref="T32:T33" si="6">(R32/S32)*100</f>
        <v>5.1470588235294112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ht="15.75" customHeight="1" x14ac:dyDescent="0.3">
      <c r="A33" s="112" t="s">
        <v>29</v>
      </c>
      <c r="B33" s="35"/>
      <c r="C33" s="39">
        <v>46406</v>
      </c>
      <c r="D33" s="37">
        <v>1</v>
      </c>
      <c r="E33" s="35"/>
      <c r="F33" s="64"/>
      <c r="G33" s="38"/>
      <c r="H33" s="35"/>
      <c r="I33" s="64"/>
      <c r="J33" s="38"/>
      <c r="K33" s="35"/>
      <c r="L33" s="39">
        <v>46497</v>
      </c>
      <c r="M33" s="37">
        <v>1</v>
      </c>
      <c r="N33" s="35"/>
      <c r="O33" s="83"/>
      <c r="P33" s="38"/>
      <c r="Q33" s="48">
        <f t="shared" si="5"/>
        <v>2</v>
      </c>
      <c r="R33" s="48">
        <f>SUM(Q33+'ООО I полуг'!N34)</f>
        <v>2</v>
      </c>
      <c r="S33" s="35">
        <v>68</v>
      </c>
      <c r="T33" s="60">
        <f t="shared" si="6"/>
        <v>2.9411764705882351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ht="15.75" customHeight="1" x14ac:dyDescent="0.3">
      <c r="A34" s="112" t="s">
        <v>30</v>
      </c>
      <c r="B34" s="35"/>
      <c r="C34" s="35"/>
      <c r="D34" s="38"/>
      <c r="E34" s="35"/>
      <c r="F34" s="39">
        <v>46423</v>
      </c>
      <c r="G34" s="38"/>
      <c r="H34" s="35"/>
      <c r="I34" s="39">
        <v>46465</v>
      </c>
      <c r="J34" s="38"/>
      <c r="K34" s="35"/>
      <c r="L34" s="35"/>
      <c r="M34" s="38"/>
      <c r="N34" s="35"/>
      <c r="O34" s="100">
        <v>46526</v>
      </c>
      <c r="P34" s="37">
        <v>3</v>
      </c>
      <c r="Q34" s="48">
        <f t="shared" si="5"/>
        <v>3</v>
      </c>
      <c r="R34" s="48">
        <f>SUM(Q34+'ООО I полуг'!N35)</f>
        <v>5</v>
      </c>
      <c r="S34" s="106">
        <v>102</v>
      </c>
      <c r="T34" s="60">
        <v>0</v>
      </c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ht="26.25" customHeight="1" x14ac:dyDescent="0.3">
      <c r="A35" s="112" t="s">
        <v>60</v>
      </c>
      <c r="B35" s="35"/>
      <c r="C35" s="35"/>
      <c r="D35" s="38"/>
      <c r="E35" s="35"/>
      <c r="F35" s="64"/>
      <c r="G35" s="38"/>
      <c r="H35" s="35"/>
      <c r="I35" s="39">
        <v>46456</v>
      </c>
      <c r="J35" s="38"/>
      <c r="K35" s="35"/>
      <c r="L35" s="35"/>
      <c r="M35" s="38"/>
      <c r="N35" s="106" t="s">
        <v>75</v>
      </c>
      <c r="O35" s="83"/>
      <c r="P35" s="37">
        <v>3</v>
      </c>
      <c r="Q35" s="48">
        <f t="shared" si="5"/>
        <v>3</v>
      </c>
      <c r="R35" s="48">
        <f>SUM(Q35+'ООО I полуг'!N36)</f>
        <v>5</v>
      </c>
      <c r="S35" s="106"/>
      <c r="T35" s="60">
        <v>0</v>
      </c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ht="15.75" customHeight="1" x14ac:dyDescent="0.3">
      <c r="A36" s="112" t="s">
        <v>61</v>
      </c>
      <c r="B36" s="35"/>
      <c r="C36" s="35"/>
      <c r="D36" s="38"/>
      <c r="E36" s="35"/>
      <c r="F36" s="35"/>
      <c r="G36" s="38"/>
      <c r="H36" s="35"/>
      <c r="I36" s="64"/>
      <c r="J36" s="38"/>
      <c r="K36" s="35"/>
      <c r="L36" s="35"/>
      <c r="M36" s="38"/>
      <c r="N36" s="35"/>
      <c r="O36" s="62">
        <v>46524</v>
      </c>
      <c r="P36" s="37">
        <v>1</v>
      </c>
      <c r="Q36" s="48">
        <f t="shared" si="5"/>
        <v>1</v>
      </c>
      <c r="R36" s="48">
        <f>SUM(Q36+'ООО I полуг'!N37)</f>
        <v>2</v>
      </c>
      <c r="S36" s="35">
        <v>204</v>
      </c>
      <c r="T36" s="60">
        <f>(R36/S36)*100</f>
        <v>0.98039215686274506</v>
      </c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ht="29.25" customHeight="1" x14ac:dyDescent="0.3">
      <c r="A37" s="112" t="s">
        <v>62</v>
      </c>
      <c r="B37" s="35"/>
      <c r="C37" s="35"/>
      <c r="D37" s="38"/>
      <c r="E37" s="35"/>
      <c r="F37" s="35"/>
      <c r="G37" s="38"/>
      <c r="H37" s="35"/>
      <c r="I37" s="39">
        <v>46457</v>
      </c>
      <c r="J37" s="38"/>
      <c r="K37" s="35"/>
      <c r="L37" s="35"/>
      <c r="M37" s="38"/>
      <c r="N37" s="35"/>
      <c r="O37" s="106" t="s">
        <v>76</v>
      </c>
      <c r="P37" s="37">
        <v>3</v>
      </c>
      <c r="Q37" s="48">
        <f t="shared" si="5"/>
        <v>3</v>
      </c>
      <c r="R37" s="48">
        <f>SUM(Q37+'ООО I полуг'!N38)</f>
        <v>4</v>
      </c>
      <c r="S37" s="35"/>
      <c r="T37" s="60">
        <v>0</v>
      </c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ht="15.75" customHeight="1" x14ac:dyDescent="0.3">
      <c r="A38" s="112" t="s">
        <v>63</v>
      </c>
      <c r="B38" s="35"/>
      <c r="C38" s="64"/>
      <c r="D38" s="38"/>
      <c r="E38" s="35"/>
      <c r="F38" s="35"/>
      <c r="G38" s="38"/>
      <c r="H38" s="35"/>
      <c r="I38" s="64"/>
      <c r="J38" s="38"/>
      <c r="K38" s="62">
        <v>46498</v>
      </c>
      <c r="L38" s="35"/>
      <c r="M38" s="38"/>
      <c r="N38" s="64"/>
      <c r="O38" s="83"/>
      <c r="P38" s="38"/>
      <c r="Q38" s="48">
        <f t="shared" si="5"/>
        <v>0</v>
      </c>
      <c r="R38" s="48">
        <f>SUM(Q38+'ООО I полуг'!N39)</f>
        <v>1</v>
      </c>
      <c r="S38" s="35">
        <v>102</v>
      </c>
      <c r="T38" s="60">
        <f t="shared" ref="T38:T40" si="7">(R38/S38)*100</f>
        <v>0.98039215686274506</v>
      </c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ht="24.75" customHeight="1" x14ac:dyDescent="0.3">
      <c r="A39" s="112" t="s">
        <v>64</v>
      </c>
      <c r="B39" s="35"/>
      <c r="C39" s="64"/>
      <c r="D39" s="38"/>
      <c r="E39" s="35"/>
      <c r="F39" s="35"/>
      <c r="G39" s="38"/>
      <c r="H39" s="35"/>
      <c r="I39" s="64"/>
      <c r="J39" s="38"/>
      <c r="K39" s="35"/>
      <c r="L39" s="64"/>
      <c r="M39" s="38"/>
      <c r="N39" s="64"/>
      <c r="O39" s="83"/>
      <c r="P39" s="38"/>
      <c r="Q39" s="48">
        <f t="shared" si="5"/>
        <v>0</v>
      </c>
      <c r="R39" s="48">
        <v>0</v>
      </c>
      <c r="S39" s="35">
        <v>34</v>
      </c>
      <c r="T39" s="60">
        <f t="shared" si="7"/>
        <v>0</v>
      </c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5.75" customHeight="1" x14ac:dyDescent="0.3">
      <c r="A40" s="112" t="s">
        <v>38</v>
      </c>
      <c r="B40" s="35"/>
      <c r="C40" s="64"/>
      <c r="D40" s="38"/>
      <c r="E40" s="35"/>
      <c r="F40" s="62">
        <v>46444</v>
      </c>
      <c r="G40" s="37">
        <v>1</v>
      </c>
      <c r="H40" s="35"/>
      <c r="I40" s="64"/>
      <c r="J40" s="38"/>
      <c r="K40" s="35"/>
      <c r="L40" s="62">
        <v>46500</v>
      </c>
      <c r="M40" s="37">
        <v>1</v>
      </c>
      <c r="N40" s="64"/>
      <c r="O40" s="83"/>
      <c r="P40" s="37"/>
      <c r="Q40" s="48">
        <f t="shared" si="5"/>
        <v>2</v>
      </c>
      <c r="R40" s="110">
        <v>3</v>
      </c>
      <c r="S40" s="35">
        <v>68</v>
      </c>
      <c r="T40" s="60">
        <f t="shared" si="7"/>
        <v>4.4117647058823533</v>
      </c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5.75" customHeight="1" x14ac:dyDescent="0.3">
      <c r="A41" s="112" t="s">
        <v>40</v>
      </c>
      <c r="B41" s="35"/>
      <c r="C41" s="64"/>
      <c r="D41" s="38"/>
      <c r="E41" s="35"/>
      <c r="F41" s="113"/>
      <c r="G41" s="38"/>
      <c r="H41" s="35"/>
      <c r="I41" s="35"/>
      <c r="J41" s="38"/>
      <c r="K41" s="35"/>
      <c r="L41" s="83"/>
      <c r="M41" s="38"/>
      <c r="N41" s="35"/>
      <c r="O41" s="83"/>
      <c r="P41" s="38"/>
      <c r="Q41" s="48">
        <f t="shared" si="5"/>
        <v>0</v>
      </c>
      <c r="R41" s="48">
        <f>SUM(Q41+'ООО I полуг'!N42)</f>
        <v>0</v>
      </c>
      <c r="S41" s="35">
        <v>34</v>
      </c>
      <c r="T41" s="60">
        <v>0</v>
      </c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0" ht="15.75" customHeight="1" x14ac:dyDescent="0.3">
      <c r="A42" s="112" t="s">
        <v>65</v>
      </c>
      <c r="B42" s="35"/>
      <c r="C42" s="35"/>
      <c r="D42" s="38"/>
      <c r="E42" s="35"/>
      <c r="F42" s="83"/>
      <c r="G42" s="38"/>
      <c r="H42" s="35"/>
      <c r="I42" s="35"/>
      <c r="J42" s="38"/>
      <c r="K42" s="64"/>
      <c r="L42" s="100">
        <v>46492</v>
      </c>
      <c r="M42" s="37">
        <v>1</v>
      </c>
      <c r="N42" s="35"/>
      <c r="O42" s="100">
        <v>46520</v>
      </c>
      <c r="P42" s="37">
        <v>1</v>
      </c>
      <c r="Q42" s="48">
        <f t="shared" si="5"/>
        <v>2</v>
      </c>
      <c r="R42" s="48">
        <f>SUM(Q42+'ООО I полуг'!N43)</f>
        <v>3</v>
      </c>
      <c r="S42" s="106">
        <v>68</v>
      </c>
      <c r="T42" s="60">
        <f>(R42/S42)*100</f>
        <v>4.4117647058823533</v>
      </c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40" ht="15.75" customHeight="1" x14ac:dyDescent="0.3">
      <c r="A43" s="112" t="s">
        <v>42</v>
      </c>
      <c r="B43" s="35"/>
      <c r="C43" s="35"/>
      <c r="D43" s="38"/>
      <c r="E43" s="35"/>
      <c r="F43" s="83"/>
      <c r="G43" s="38"/>
      <c r="H43" s="35"/>
      <c r="I43" s="35"/>
      <c r="J43" s="38"/>
      <c r="K43" s="35"/>
      <c r="L43" s="83"/>
      <c r="M43" s="38"/>
      <c r="N43" s="35"/>
      <c r="O43" s="83"/>
      <c r="P43" s="38"/>
      <c r="Q43" s="48">
        <f t="shared" si="5"/>
        <v>0</v>
      </c>
      <c r="R43" s="48">
        <f>SUM(Q43+'ООО I полуг'!N44)</f>
        <v>0</v>
      </c>
      <c r="S43" s="35"/>
      <c r="T43" s="60">
        <v>0</v>
      </c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0" ht="15.75" customHeight="1" x14ac:dyDescent="0.3">
      <c r="A44" s="112" t="s">
        <v>43</v>
      </c>
      <c r="B44" s="35"/>
      <c r="C44" s="35"/>
      <c r="D44" s="38"/>
      <c r="E44" s="35"/>
      <c r="F44" s="83"/>
      <c r="G44" s="38"/>
      <c r="H44" s="35"/>
      <c r="I44" s="35"/>
      <c r="J44" s="38"/>
      <c r="K44" s="64"/>
      <c r="L44" s="83"/>
      <c r="M44" s="38"/>
      <c r="N44" s="111"/>
      <c r="O44" s="83"/>
      <c r="P44" s="38"/>
      <c r="Q44" s="48">
        <f t="shared" si="5"/>
        <v>0</v>
      </c>
      <c r="R44" s="48">
        <f>SUM(Q44+'ООО I полуг'!N45)</f>
        <v>0</v>
      </c>
      <c r="S44" s="35">
        <v>68</v>
      </c>
      <c r="T44" s="60">
        <f t="shared" ref="T44:T46" si="8">(R44/S44)*100</f>
        <v>0</v>
      </c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5.75" customHeight="1" x14ac:dyDescent="0.3">
      <c r="A45" s="112" t="s">
        <v>39</v>
      </c>
      <c r="B45" s="35"/>
      <c r="C45" s="35"/>
      <c r="D45" s="38"/>
      <c r="E45" s="35"/>
      <c r="F45" s="83"/>
      <c r="G45" s="38"/>
      <c r="H45" s="35"/>
      <c r="I45" s="35"/>
      <c r="J45" s="38"/>
      <c r="K45" s="64"/>
      <c r="L45" s="83"/>
      <c r="M45" s="38"/>
      <c r="N45" s="35"/>
      <c r="O45" s="83"/>
      <c r="P45" s="38"/>
      <c r="Q45" s="48">
        <f t="shared" si="5"/>
        <v>0</v>
      </c>
      <c r="R45" s="48">
        <f>SUM(Q45+'ООО I полуг'!N46)</f>
        <v>0</v>
      </c>
      <c r="S45" s="35">
        <v>34</v>
      </c>
      <c r="T45" s="60">
        <f t="shared" si="8"/>
        <v>0</v>
      </c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5.75" customHeight="1" x14ac:dyDescent="0.3">
      <c r="A46" s="112" t="s">
        <v>44</v>
      </c>
      <c r="B46" s="35"/>
      <c r="C46" s="64"/>
      <c r="D46" s="38"/>
      <c r="E46" s="35"/>
      <c r="F46" s="35"/>
      <c r="G46" s="38"/>
      <c r="H46" s="35"/>
      <c r="I46" s="83"/>
      <c r="J46" s="38"/>
      <c r="K46" s="64"/>
      <c r="L46" s="83"/>
      <c r="M46" s="38"/>
      <c r="N46" s="35"/>
      <c r="O46" s="83"/>
      <c r="P46" s="38"/>
      <c r="Q46" s="48">
        <f t="shared" si="5"/>
        <v>0</v>
      </c>
      <c r="R46" s="48">
        <f>SUM(Q46+'ООО I полуг'!N47)</f>
        <v>0</v>
      </c>
      <c r="S46" s="35">
        <v>68</v>
      </c>
      <c r="T46" s="60">
        <f t="shared" si="8"/>
        <v>0</v>
      </c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1:40" ht="15.75" customHeight="1" x14ac:dyDescent="0.3">
      <c r="A47" s="114" t="s">
        <v>54</v>
      </c>
      <c r="B47" s="35"/>
      <c r="C47" s="35"/>
      <c r="D47" s="38"/>
      <c r="E47" s="35"/>
      <c r="F47" s="35"/>
      <c r="G47" s="38"/>
      <c r="H47" s="35"/>
      <c r="I47" s="35"/>
      <c r="J47" s="38"/>
      <c r="K47" s="35"/>
      <c r="L47" s="83"/>
      <c r="M47" s="38"/>
      <c r="N47" s="35"/>
      <c r="O47" s="83"/>
      <c r="P47" s="38"/>
      <c r="Q47" s="48">
        <f t="shared" si="5"/>
        <v>0</v>
      </c>
      <c r="R47" s="48">
        <f>SUM(Q47+'ООО I полуг'!N48)</f>
        <v>0</v>
      </c>
      <c r="S47" s="35"/>
      <c r="T47" s="60">
        <v>0</v>
      </c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1:40" ht="15.75" customHeight="1" x14ac:dyDescent="0.3">
      <c r="A48" s="172" t="s">
        <v>69</v>
      </c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3"/>
      <c r="R48" s="170"/>
      <c r="S48" s="150"/>
      <c r="T48" s="171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spans="1:40" ht="15.75" customHeight="1" x14ac:dyDescent="0.3">
      <c r="A49" s="112" t="s">
        <v>26</v>
      </c>
      <c r="B49" s="35"/>
      <c r="C49" s="100">
        <v>46399</v>
      </c>
      <c r="D49" s="37">
        <v>1</v>
      </c>
      <c r="E49" s="35"/>
      <c r="F49" s="100">
        <v>46420</v>
      </c>
      <c r="G49" s="37">
        <v>1</v>
      </c>
      <c r="H49" s="35"/>
      <c r="I49" s="100">
        <v>46455</v>
      </c>
      <c r="J49" s="37">
        <v>1</v>
      </c>
      <c r="K49" s="35"/>
      <c r="L49" s="100">
        <v>46489</v>
      </c>
      <c r="M49" s="37">
        <v>1</v>
      </c>
      <c r="N49" s="64"/>
      <c r="O49" s="39">
        <v>46518</v>
      </c>
      <c r="P49" s="37">
        <v>1</v>
      </c>
      <c r="Q49" s="48">
        <f t="shared" ref="Q49:Q63" si="9">SUM(P49,M49,J49,G49,D49)</f>
        <v>5</v>
      </c>
      <c r="R49" s="48">
        <f>SUM(Q49+'ООО I полуг'!N50)</f>
        <v>8</v>
      </c>
      <c r="S49" s="35">
        <v>136</v>
      </c>
      <c r="T49" s="60">
        <f t="shared" ref="T49:T51" si="10">(R49/S49)*100</f>
        <v>5.8823529411764701</v>
      </c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40" ht="15.75" customHeight="1" x14ac:dyDescent="0.3">
      <c r="A50" s="112" t="s">
        <v>29</v>
      </c>
      <c r="B50" s="35"/>
      <c r="C50" s="83"/>
      <c r="D50" s="38"/>
      <c r="E50" s="35"/>
      <c r="F50" s="83"/>
      <c r="G50" s="38"/>
      <c r="H50" s="35"/>
      <c r="I50" s="83"/>
      <c r="J50" s="38"/>
      <c r="K50" s="35"/>
      <c r="L50" s="100">
        <v>46503</v>
      </c>
      <c r="M50" s="37">
        <v>1</v>
      </c>
      <c r="N50" s="35"/>
      <c r="O50" s="83"/>
      <c r="P50" s="38"/>
      <c r="Q50" s="48">
        <f t="shared" si="9"/>
        <v>1</v>
      </c>
      <c r="R50" s="48">
        <f>SUM(Q50+'ООО I полуг'!N51)</f>
        <v>3</v>
      </c>
      <c r="S50" s="35">
        <v>68</v>
      </c>
      <c r="T50" s="60">
        <f t="shared" si="10"/>
        <v>4.4117647058823533</v>
      </c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40" ht="15.75" customHeight="1" x14ac:dyDescent="0.3">
      <c r="A51" s="112" t="s">
        <v>60</v>
      </c>
      <c r="B51" s="35"/>
      <c r="C51" s="83"/>
      <c r="D51" s="38"/>
      <c r="E51" s="35"/>
      <c r="F51" s="100">
        <v>46419</v>
      </c>
      <c r="G51" s="37">
        <v>1</v>
      </c>
      <c r="H51" s="35"/>
      <c r="I51" s="83"/>
      <c r="J51" s="38"/>
      <c r="K51" s="35"/>
      <c r="L51" s="100">
        <v>46486</v>
      </c>
      <c r="M51" s="37">
        <v>1</v>
      </c>
      <c r="N51" s="62">
        <v>46524</v>
      </c>
      <c r="O51" s="83"/>
      <c r="P51" s="37">
        <v>1</v>
      </c>
      <c r="Q51" s="48">
        <f t="shared" si="9"/>
        <v>3</v>
      </c>
      <c r="R51" s="48">
        <f>SUM(Q51+'ООО I полуг'!N52)</f>
        <v>5</v>
      </c>
      <c r="S51" s="106">
        <v>102</v>
      </c>
      <c r="T51" s="60">
        <f t="shared" si="10"/>
        <v>4.9019607843137258</v>
      </c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40" ht="15.75" customHeight="1" x14ac:dyDescent="0.3">
      <c r="A52" s="112" t="s">
        <v>61</v>
      </c>
      <c r="B52" s="35"/>
      <c r="C52" s="83"/>
      <c r="D52" s="38"/>
      <c r="E52" s="35"/>
      <c r="F52" s="83"/>
      <c r="G52" s="38"/>
      <c r="H52" s="35"/>
      <c r="I52" s="83"/>
      <c r="J52" s="38"/>
      <c r="K52" s="35"/>
      <c r="L52" s="83"/>
      <c r="M52" s="38"/>
      <c r="N52" s="35"/>
      <c r="O52" s="100">
        <v>46520</v>
      </c>
      <c r="P52" s="37">
        <v>1</v>
      </c>
      <c r="Q52" s="48">
        <f t="shared" si="9"/>
        <v>1</v>
      </c>
      <c r="R52" s="48">
        <f>SUM(Q52+'ООО I полуг'!N53)</f>
        <v>3</v>
      </c>
      <c r="S52" s="106">
        <v>34</v>
      </c>
      <c r="T52" s="60">
        <v>0</v>
      </c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40" ht="15.75" customHeight="1" x14ac:dyDescent="0.3">
      <c r="A53" s="112" t="s">
        <v>62</v>
      </c>
      <c r="B53" s="35"/>
      <c r="C53" s="83"/>
      <c r="D53" s="38"/>
      <c r="E53" s="35"/>
      <c r="F53" s="100">
        <v>46427</v>
      </c>
      <c r="G53" s="37">
        <v>1</v>
      </c>
      <c r="H53" s="35"/>
      <c r="I53" s="100">
        <v>46464</v>
      </c>
      <c r="J53" s="37">
        <v>1</v>
      </c>
      <c r="K53" s="35"/>
      <c r="L53" s="83"/>
      <c r="M53" s="38"/>
      <c r="N53" s="115">
        <v>46525</v>
      </c>
      <c r="O53" s="100"/>
      <c r="P53" s="37">
        <v>1</v>
      </c>
      <c r="Q53" s="48">
        <f t="shared" si="9"/>
        <v>3</v>
      </c>
      <c r="R53" s="48">
        <f>SUM(Q53+'ООО I полуг'!N54)</f>
        <v>4</v>
      </c>
      <c r="S53" s="106">
        <v>68</v>
      </c>
      <c r="T53" s="60">
        <f t="shared" ref="T53:T62" si="11">(R53/S53)*100</f>
        <v>5.8823529411764701</v>
      </c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40" ht="15.75" customHeight="1" x14ac:dyDescent="0.3">
      <c r="A54" s="112" t="s">
        <v>63</v>
      </c>
      <c r="B54" s="35"/>
      <c r="C54" s="83"/>
      <c r="D54" s="38"/>
      <c r="E54" s="35"/>
      <c r="F54" s="100">
        <v>46426</v>
      </c>
      <c r="G54" s="38"/>
      <c r="H54" s="35"/>
      <c r="I54" s="83"/>
      <c r="J54" s="38"/>
      <c r="K54" s="35"/>
      <c r="L54" s="83"/>
      <c r="M54" s="38"/>
      <c r="N54" s="39">
        <v>46512</v>
      </c>
      <c r="O54" s="100"/>
      <c r="P54" s="38"/>
      <c r="Q54" s="48">
        <f t="shared" si="9"/>
        <v>0</v>
      </c>
      <c r="R54" s="48">
        <f>SUM(Q54+'ООО I полуг'!N54)</f>
        <v>1</v>
      </c>
      <c r="S54" s="35">
        <v>34</v>
      </c>
      <c r="T54" s="60">
        <f t="shared" si="11"/>
        <v>2.9411764705882351</v>
      </c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28.5" customHeight="1" x14ac:dyDescent="0.3">
      <c r="A55" s="112" t="s">
        <v>64</v>
      </c>
      <c r="B55" s="35"/>
      <c r="C55" s="83"/>
      <c r="D55" s="38"/>
      <c r="E55" s="35"/>
      <c r="F55" s="83"/>
      <c r="G55" s="38"/>
      <c r="H55" s="35"/>
      <c r="I55" s="83"/>
      <c r="J55" s="38"/>
      <c r="K55" s="35"/>
      <c r="L55" s="83"/>
      <c r="M55" s="38"/>
      <c r="N55" s="64"/>
      <c r="O55" s="83"/>
      <c r="P55" s="38"/>
      <c r="Q55" s="48">
        <f t="shared" si="9"/>
        <v>0</v>
      </c>
      <c r="R55" s="48">
        <f>SUM(Q55+'ООО I полуг'!N55)</f>
        <v>2</v>
      </c>
      <c r="S55" s="35">
        <v>68</v>
      </c>
      <c r="T55" s="60">
        <f t="shared" si="11"/>
        <v>2.9411764705882351</v>
      </c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15.75" customHeight="1" x14ac:dyDescent="0.3">
      <c r="A56" s="112" t="s">
        <v>38</v>
      </c>
      <c r="B56" s="35"/>
      <c r="C56" s="100">
        <v>46414</v>
      </c>
      <c r="D56" s="37">
        <v>1</v>
      </c>
      <c r="E56" s="35"/>
      <c r="F56" s="83"/>
      <c r="G56" s="38"/>
      <c r="H56" s="35"/>
      <c r="I56" s="100"/>
      <c r="J56" s="37"/>
      <c r="K56" s="35"/>
      <c r="L56" s="100">
        <v>46498</v>
      </c>
      <c r="M56" s="37">
        <v>1</v>
      </c>
      <c r="N56" s="35"/>
      <c r="O56" s="100">
        <v>46519</v>
      </c>
      <c r="P56" s="37">
        <v>1</v>
      </c>
      <c r="Q56" s="48">
        <f t="shared" si="9"/>
        <v>3</v>
      </c>
      <c r="R56" s="48">
        <f>SUM(Q56+'ООО I полуг'!N56)</f>
        <v>3</v>
      </c>
      <c r="S56" s="106">
        <v>68</v>
      </c>
      <c r="T56" s="60">
        <f t="shared" si="11"/>
        <v>4.4117647058823533</v>
      </c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 ht="15.75" customHeight="1" x14ac:dyDescent="0.3">
      <c r="A57" s="112" t="s">
        <v>40</v>
      </c>
      <c r="B57" s="35"/>
      <c r="C57" s="83"/>
      <c r="D57" s="38"/>
      <c r="E57" s="35"/>
      <c r="F57" s="83"/>
      <c r="G57" s="38"/>
      <c r="H57" s="35"/>
      <c r="I57" s="83"/>
      <c r="J57" s="38"/>
      <c r="K57" s="64"/>
      <c r="L57" s="83"/>
      <c r="M57" s="38"/>
      <c r="N57" s="35"/>
      <c r="O57" s="83"/>
      <c r="P57" s="38"/>
      <c r="Q57" s="48">
        <f t="shared" si="9"/>
        <v>0</v>
      </c>
      <c r="R57" s="48">
        <f>SUM(Q57+'ООО I полуг'!N57)</f>
        <v>1</v>
      </c>
      <c r="S57" s="35">
        <v>68</v>
      </c>
      <c r="T57" s="60">
        <f t="shared" si="11"/>
        <v>1.4705882352941175</v>
      </c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40" ht="15.75" customHeight="1" x14ac:dyDescent="0.3">
      <c r="A58" s="112" t="s">
        <v>65</v>
      </c>
      <c r="B58" s="35"/>
      <c r="C58" s="35"/>
      <c r="D58" s="38"/>
      <c r="E58" s="35"/>
      <c r="F58" s="83"/>
      <c r="G58" s="38"/>
      <c r="H58" s="35"/>
      <c r="I58" s="83"/>
      <c r="J58" s="38"/>
      <c r="K58" s="64"/>
      <c r="L58" s="100">
        <v>46497</v>
      </c>
      <c r="M58" s="37">
        <v>1</v>
      </c>
      <c r="N58" s="35"/>
      <c r="O58" s="100">
        <v>46513</v>
      </c>
      <c r="P58" s="37">
        <v>1</v>
      </c>
      <c r="Q58" s="48">
        <f t="shared" si="9"/>
        <v>2</v>
      </c>
      <c r="R58" s="110">
        <v>3</v>
      </c>
      <c r="S58" s="106">
        <v>68</v>
      </c>
      <c r="T58" s="60">
        <f t="shared" si="11"/>
        <v>4.4117647058823533</v>
      </c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 ht="15.75" customHeight="1" x14ac:dyDescent="0.3">
      <c r="A59" s="112" t="s">
        <v>72</v>
      </c>
      <c r="B59" s="35"/>
      <c r="C59" s="64"/>
      <c r="D59" s="38"/>
      <c r="E59" s="35"/>
      <c r="F59" s="100">
        <v>46421</v>
      </c>
      <c r="G59" s="38"/>
      <c r="H59" s="35"/>
      <c r="I59" s="100">
        <v>46457</v>
      </c>
      <c r="J59" s="38"/>
      <c r="K59" s="64"/>
      <c r="L59" s="100">
        <v>46505</v>
      </c>
      <c r="M59" s="38"/>
      <c r="N59" s="35"/>
      <c r="O59" s="83"/>
      <c r="P59" s="38"/>
      <c r="Q59" s="48">
        <f t="shared" si="9"/>
        <v>0</v>
      </c>
      <c r="R59" s="48">
        <f>SUM(Q59+'ООО I полуг'!N58)</f>
        <v>0</v>
      </c>
      <c r="S59" s="35">
        <v>68</v>
      </c>
      <c r="T59" s="60">
        <f t="shared" si="11"/>
        <v>0</v>
      </c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40" ht="15.75" customHeight="1" x14ac:dyDescent="0.3">
      <c r="A60" s="112" t="s">
        <v>43</v>
      </c>
      <c r="B60" s="35"/>
      <c r="C60" s="35"/>
      <c r="D60" s="38"/>
      <c r="E60" s="35"/>
      <c r="F60" s="35"/>
      <c r="G60" s="38"/>
      <c r="H60" s="35"/>
      <c r="I60" s="83"/>
      <c r="J60" s="38"/>
      <c r="K60" s="64"/>
      <c r="L60" s="83"/>
      <c r="M60" s="38"/>
      <c r="N60" s="35"/>
      <c r="O60" s="83"/>
      <c r="P60" s="38"/>
      <c r="Q60" s="48">
        <f t="shared" si="9"/>
        <v>0</v>
      </c>
      <c r="R60" s="48">
        <f>SUM(Q60+'ООО I полуг'!N59)</f>
        <v>0</v>
      </c>
      <c r="S60" s="35">
        <v>68</v>
      </c>
      <c r="T60" s="60">
        <f t="shared" si="11"/>
        <v>0</v>
      </c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1:40" ht="15.75" customHeight="1" x14ac:dyDescent="0.3">
      <c r="A61" s="112" t="s">
        <v>39</v>
      </c>
      <c r="B61" s="35"/>
      <c r="C61" s="116"/>
      <c r="D61" s="38"/>
      <c r="E61" s="35"/>
      <c r="F61" s="35"/>
      <c r="G61" s="38"/>
      <c r="H61" s="35"/>
      <c r="I61" s="83"/>
      <c r="J61" s="38"/>
      <c r="K61" s="64"/>
      <c r="L61" s="83"/>
      <c r="M61" s="38"/>
      <c r="N61" s="35"/>
      <c r="O61" s="83"/>
      <c r="P61" s="38"/>
      <c r="Q61" s="48">
        <f t="shared" si="9"/>
        <v>0</v>
      </c>
      <c r="R61" s="48">
        <f>SUM(Q61+'ООО I полуг'!N60)</f>
        <v>1</v>
      </c>
      <c r="S61" s="35">
        <v>68</v>
      </c>
      <c r="T61" s="60">
        <f t="shared" si="11"/>
        <v>1.4705882352941175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spans="1:40" ht="15.75" customHeight="1" x14ac:dyDescent="0.3">
      <c r="A62" s="112" t="s">
        <v>44</v>
      </c>
      <c r="B62" s="35"/>
      <c r="C62" s="35"/>
      <c r="D62" s="38"/>
      <c r="E62" s="35"/>
      <c r="F62" s="116"/>
      <c r="G62" s="38"/>
      <c r="H62" s="35"/>
      <c r="I62" s="83"/>
      <c r="J62" s="38"/>
      <c r="K62" s="35"/>
      <c r="L62" s="116"/>
      <c r="M62" s="38"/>
      <c r="N62" s="35"/>
      <c r="O62" s="64"/>
      <c r="P62" s="38"/>
      <c r="Q62" s="48">
        <f t="shared" si="9"/>
        <v>0</v>
      </c>
      <c r="R62" s="48">
        <f>SUM(Q62+'ООО I полуг'!N61)</f>
        <v>1</v>
      </c>
      <c r="S62" s="35">
        <v>68</v>
      </c>
      <c r="T62" s="60">
        <f t="shared" si="11"/>
        <v>1.4705882352941175</v>
      </c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spans="1:40" ht="15.75" customHeight="1" x14ac:dyDescent="0.3">
      <c r="A63" s="112" t="s">
        <v>54</v>
      </c>
      <c r="B63" s="35"/>
      <c r="C63" s="35"/>
      <c r="D63" s="38"/>
      <c r="E63" s="35"/>
      <c r="F63" s="35"/>
      <c r="G63" s="38"/>
      <c r="H63" s="35"/>
      <c r="I63" s="35"/>
      <c r="J63" s="38"/>
      <c r="K63" s="35"/>
      <c r="L63" s="35"/>
      <c r="M63" s="38"/>
      <c r="N63" s="35"/>
      <c r="O63" s="35"/>
      <c r="P63" s="38"/>
      <c r="Q63" s="48">
        <f t="shared" si="9"/>
        <v>0</v>
      </c>
      <c r="R63" s="48" t="e">
        <f>SUM(Q63+'ООО I полуг'!#REF!)</f>
        <v>#REF!</v>
      </c>
      <c r="S63" s="35"/>
      <c r="T63" s="60">
        <v>0</v>
      </c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spans="1:40" ht="15.75" customHeight="1" x14ac:dyDescent="0.3">
      <c r="A64" s="169" t="s">
        <v>73</v>
      </c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1"/>
      <c r="R64" s="170"/>
      <c r="S64" s="150"/>
      <c r="T64" s="171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spans="1:40" ht="25.5" customHeight="1" x14ac:dyDescent="0.3">
      <c r="A65" s="32" t="s">
        <v>26</v>
      </c>
      <c r="B65" s="111"/>
      <c r="C65" s="117"/>
      <c r="D65" s="111"/>
      <c r="E65" s="111"/>
      <c r="F65" s="118">
        <v>46435</v>
      </c>
      <c r="G65" s="119">
        <v>1</v>
      </c>
      <c r="H65" s="111"/>
      <c r="I65" s="117"/>
      <c r="J65" s="111"/>
      <c r="K65" s="111"/>
      <c r="L65" s="120">
        <v>46489</v>
      </c>
      <c r="M65" s="119">
        <v>1</v>
      </c>
      <c r="N65" s="111"/>
      <c r="O65" s="189" t="s">
        <v>77</v>
      </c>
      <c r="P65" s="119">
        <v>1</v>
      </c>
      <c r="Q65" s="110">
        <v>3</v>
      </c>
      <c r="R65" s="110">
        <v>3</v>
      </c>
      <c r="S65" s="35">
        <v>102</v>
      </c>
      <c r="T65" s="121">
        <v>6</v>
      </c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spans="1:40" ht="15.75" customHeight="1" x14ac:dyDescent="0.3">
      <c r="A66" s="32" t="s">
        <v>29</v>
      </c>
      <c r="B66" s="111"/>
      <c r="C66" s="115">
        <v>46401</v>
      </c>
      <c r="D66" s="119">
        <v>1</v>
      </c>
      <c r="E66" s="111"/>
      <c r="F66" s="117"/>
      <c r="G66" s="111"/>
      <c r="H66" s="111"/>
      <c r="I66" s="111"/>
      <c r="J66" s="111"/>
      <c r="K66" s="111"/>
      <c r="L66" s="115">
        <v>46506</v>
      </c>
      <c r="M66" s="119">
        <v>1</v>
      </c>
      <c r="N66" s="111"/>
      <c r="O66" s="117"/>
      <c r="P66" s="111"/>
      <c r="Q66" s="48">
        <f t="shared" ref="Q66:Q79" si="12">SUM(P66,M66,J66,G66,D66)</f>
        <v>2</v>
      </c>
      <c r="R66" s="48">
        <f>SUM(Q66+'ООО I полуг'!N68)</f>
        <v>3</v>
      </c>
      <c r="S66" s="35">
        <v>102</v>
      </c>
      <c r="T66" s="60">
        <f t="shared" ref="T66:T69" si="13">(R66/S66)*100</f>
        <v>2.9411764705882351</v>
      </c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spans="1:40" ht="15.75" customHeight="1" x14ac:dyDescent="0.3">
      <c r="A67" s="32" t="s">
        <v>30</v>
      </c>
      <c r="B67" s="111"/>
      <c r="C67" s="111"/>
      <c r="D67" s="111"/>
      <c r="E67" s="111"/>
      <c r="F67" s="122">
        <v>46422</v>
      </c>
      <c r="G67" s="119">
        <v>1</v>
      </c>
      <c r="H67" s="111"/>
      <c r="I67" s="122">
        <v>46468</v>
      </c>
      <c r="J67" s="119">
        <v>1</v>
      </c>
      <c r="K67" s="111"/>
      <c r="L67" s="122">
        <v>46504</v>
      </c>
      <c r="M67" s="119">
        <v>1</v>
      </c>
      <c r="N67" s="111"/>
      <c r="O67" s="111"/>
      <c r="P67" s="119">
        <v>3</v>
      </c>
      <c r="Q67" s="48">
        <f t="shared" si="12"/>
        <v>6</v>
      </c>
      <c r="R67" s="48">
        <f>SUM(Q67+'ООО I полуг'!N69)</f>
        <v>11</v>
      </c>
      <c r="S67" s="106">
        <v>102</v>
      </c>
      <c r="T67" s="60">
        <f t="shared" si="13"/>
        <v>10.784313725490197</v>
      </c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spans="1:40" ht="15.75" customHeight="1" x14ac:dyDescent="0.3">
      <c r="A68" s="32" t="s">
        <v>60</v>
      </c>
      <c r="B68" s="111"/>
      <c r="C68" s="120">
        <v>46409</v>
      </c>
      <c r="D68" s="119">
        <v>1</v>
      </c>
      <c r="E68" s="111"/>
      <c r="F68" s="111"/>
      <c r="G68" s="111"/>
      <c r="H68" s="111"/>
      <c r="I68" s="120">
        <v>46447</v>
      </c>
      <c r="J68" s="119">
        <v>1</v>
      </c>
      <c r="K68" s="111"/>
      <c r="L68" s="120">
        <v>46491</v>
      </c>
      <c r="M68" s="119">
        <v>1</v>
      </c>
      <c r="N68" s="111"/>
      <c r="O68" s="120">
        <v>46521</v>
      </c>
      <c r="P68" s="119">
        <v>1</v>
      </c>
      <c r="Q68" s="48">
        <f t="shared" si="12"/>
        <v>4</v>
      </c>
      <c r="R68" s="48">
        <f>SUM(Q68+'ООО I полуг'!N70)</f>
        <v>6</v>
      </c>
      <c r="S68" s="35"/>
      <c r="T68" s="60" t="e">
        <f t="shared" si="13"/>
        <v>#DIV/0!</v>
      </c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spans="1:40" ht="15.75" customHeight="1" x14ac:dyDescent="0.3">
      <c r="A69" s="32" t="s">
        <v>61</v>
      </c>
      <c r="B69" s="111"/>
      <c r="C69" s="111"/>
      <c r="D69" s="111"/>
      <c r="E69" s="111"/>
      <c r="F69" s="123"/>
      <c r="G69" s="111"/>
      <c r="H69" s="111"/>
      <c r="I69" s="123"/>
      <c r="J69" s="111"/>
      <c r="K69" s="111"/>
      <c r="L69" s="117"/>
      <c r="M69" s="111"/>
      <c r="N69" s="111"/>
      <c r="O69" s="118">
        <v>46520</v>
      </c>
      <c r="P69" s="119">
        <v>1</v>
      </c>
      <c r="Q69" s="48">
        <f t="shared" si="12"/>
        <v>1</v>
      </c>
      <c r="R69" s="48">
        <f>SUM(Q69+'ООО I полуг'!N69)</f>
        <v>6</v>
      </c>
      <c r="S69" s="35">
        <v>204</v>
      </c>
      <c r="T69" s="60">
        <f t="shared" si="13"/>
        <v>2.9411764705882351</v>
      </c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spans="1:40" ht="15.75" customHeight="1" x14ac:dyDescent="0.3">
      <c r="A70" s="32" t="s">
        <v>62</v>
      </c>
      <c r="B70" s="111"/>
      <c r="C70" s="120">
        <v>46415</v>
      </c>
      <c r="D70" s="119">
        <v>1</v>
      </c>
      <c r="E70" s="111"/>
      <c r="F70" s="111"/>
      <c r="G70" s="111"/>
      <c r="H70" s="111"/>
      <c r="I70" s="120">
        <v>46452</v>
      </c>
      <c r="J70" s="119">
        <v>1</v>
      </c>
      <c r="K70" s="111"/>
      <c r="L70" s="111"/>
      <c r="M70" s="111"/>
      <c r="N70" s="111"/>
      <c r="O70" s="120">
        <v>46520</v>
      </c>
      <c r="P70" s="119">
        <v>1</v>
      </c>
      <c r="Q70" s="48">
        <f t="shared" si="12"/>
        <v>3</v>
      </c>
      <c r="R70" s="48" t="e">
        <f>SUM(Q70+'ООО I полуг'!#REF!)</f>
        <v>#REF!</v>
      </c>
      <c r="S70" s="35"/>
      <c r="T70" s="60">
        <v>0</v>
      </c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spans="1:40" ht="15.75" customHeight="1" x14ac:dyDescent="0.3">
      <c r="A71" s="32" t="s">
        <v>63</v>
      </c>
      <c r="B71" s="111"/>
      <c r="C71" s="123"/>
      <c r="D71" s="111"/>
      <c r="E71" s="111"/>
      <c r="F71" s="123"/>
      <c r="G71" s="111"/>
      <c r="H71" s="111"/>
      <c r="I71" s="111"/>
      <c r="J71" s="111"/>
      <c r="K71" s="111"/>
      <c r="L71" s="115">
        <v>46503</v>
      </c>
      <c r="M71" s="111"/>
      <c r="N71" s="111"/>
      <c r="O71" s="123"/>
      <c r="P71" s="111"/>
      <c r="Q71" s="48">
        <f t="shared" si="12"/>
        <v>0</v>
      </c>
      <c r="R71" s="48">
        <f>SUM(Q71+'ООО I полуг'!N70)</f>
        <v>2</v>
      </c>
      <c r="S71" s="35">
        <v>102</v>
      </c>
      <c r="T71" s="60">
        <f t="shared" ref="T71:T80" si="14">(R71/S71)*100</f>
        <v>1.9607843137254901</v>
      </c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spans="1:40" ht="15.75" customHeight="1" x14ac:dyDescent="0.3">
      <c r="A72" s="32" t="s">
        <v>64</v>
      </c>
      <c r="B72" s="111"/>
      <c r="C72" s="115">
        <v>46416</v>
      </c>
      <c r="D72" s="111"/>
      <c r="E72" s="111"/>
      <c r="F72" s="123"/>
      <c r="G72" s="111"/>
      <c r="H72" s="111"/>
      <c r="I72" s="111"/>
      <c r="J72" s="111"/>
      <c r="K72" s="111"/>
      <c r="L72" s="115">
        <v>46493</v>
      </c>
      <c r="M72" s="111"/>
      <c r="N72" s="111"/>
      <c r="O72" s="123"/>
      <c r="P72" s="111"/>
      <c r="Q72" s="48">
        <f t="shared" si="12"/>
        <v>0</v>
      </c>
      <c r="R72" s="48">
        <f>SUM(Q72+'ООО I полуг'!N71)</f>
        <v>0</v>
      </c>
      <c r="S72" s="35">
        <v>34</v>
      </c>
      <c r="T72" s="60">
        <f t="shared" si="14"/>
        <v>0</v>
      </c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spans="1:40" ht="15.75" customHeight="1" x14ac:dyDescent="0.3">
      <c r="A73" s="32" t="s">
        <v>74</v>
      </c>
      <c r="B73" s="111"/>
      <c r="C73" s="123"/>
      <c r="D73" s="111"/>
      <c r="E73" s="111"/>
      <c r="F73" s="123"/>
      <c r="G73" s="111"/>
      <c r="H73" s="111"/>
      <c r="I73" s="123"/>
      <c r="J73" s="111"/>
      <c r="K73" s="111"/>
      <c r="L73" s="123"/>
      <c r="M73" s="111"/>
      <c r="N73" s="111"/>
      <c r="O73" s="115">
        <v>46519</v>
      </c>
      <c r="P73" s="111"/>
      <c r="Q73" s="48">
        <f t="shared" si="12"/>
        <v>0</v>
      </c>
      <c r="R73" s="48">
        <f>SUM(Q73+'ООО I полуг'!N72)</f>
        <v>2</v>
      </c>
      <c r="S73" s="35">
        <v>68</v>
      </c>
      <c r="T73" s="60">
        <f t="shared" si="14"/>
        <v>2.9411764705882351</v>
      </c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spans="1:40" ht="15.75" customHeight="1" x14ac:dyDescent="0.3">
      <c r="A74" s="32" t="s">
        <v>38</v>
      </c>
      <c r="B74" s="111"/>
      <c r="C74" s="111"/>
      <c r="D74" s="111"/>
      <c r="E74" s="111"/>
      <c r="F74" s="123"/>
      <c r="G74" s="111"/>
      <c r="H74" s="111"/>
      <c r="I74" s="122">
        <v>46469</v>
      </c>
      <c r="J74" s="119">
        <v>1</v>
      </c>
      <c r="K74" s="111"/>
      <c r="L74" s="123"/>
      <c r="M74" s="111"/>
      <c r="N74" s="111"/>
      <c r="O74" s="118">
        <v>46511</v>
      </c>
      <c r="P74" s="119">
        <v>1</v>
      </c>
      <c r="Q74" s="48">
        <f t="shared" si="12"/>
        <v>2</v>
      </c>
      <c r="R74" s="110">
        <v>4</v>
      </c>
      <c r="S74" s="106">
        <v>68</v>
      </c>
      <c r="T74" s="60">
        <f t="shared" si="14"/>
        <v>5.8823529411764701</v>
      </c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spans="1:40" ht="15.75" customHeight="1" x14ac:dyDescent="0.3">
      <c r="A75" s="32" t="s">
        <v>40</v>
      </c>
      <c r="B75" s="111"/>
      <c r="C75" s="111"/>
      <c r="D75" s="111"/>
      <c r="E75" s="111"/>
      <c r="F75" s="124"/>
      <c r="G75" s="111"/>
      <c r="H75" s="111"/>
      <c r="I75" s="117"/>
      <c r="J75" s="111"/>
      <c r="K75" s="111"/>
      <c r="L75" s="124"/>
      <c r="M75" s="111"/>
      <c r="N75" s="111"/>
      <c r="O75" s="117"/>
      <c r="P75" s="111"/>
      <c r="Q75" s="48">
        <f t="shared" si="12"/>
        <v>0</v>
      </c>
      <c r="R75" s="48">
        <f>SUM(Q75+'ООО I полуг'!N74)</f>
        <v>0</v>
      </c>
      <c r="S75" s="35">
        <v>85</v>
      </c>
      <c r="T75" s="60">
        <f t="shared" si="14"/>
        <v>0</v>
      </c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spans="1:40" ht="25.5" customHeight="1" x14ac:dyDescent="0.3">
      <c r="A76" s="32" t="s">
        <v>65</v>
      </c>
      <c r="B76" s="111"/>
      <c r="C76" s="111"/>
      <c r="D76" s="111"/>
      <c r="E76" s="111"/>
      <c r="F76" s="122">
        <v>46419</v>
      </c>
      <c r="G76" s="119">
        <v>1</v>
      </c>
      <c r="H76" s="111"/>
      <c r="I76" s="123"/>
      <c r="J76" s="111"/>
      <c r="K76" s="111"/>
      <c r="L76" s="125">
        <v>46493</v>
      </c>
      <c r="M76" s="111"/>
      <c r="N76" s="111"/>
      <c r="O76" s="189">
        <v>46512</v>
      </c>
      <c r="P76" s="119">
        <v>2</v>
      </c>
      <c r="Q76" s="48">
        <f t="shared" si="12"/>
        <v>3</v>
      </c>
      <c r="R76" s="110">
        <v>4</v>
      </c>
      <c r="S76" s="106">
        <v>102</v>
      </c>
      <c r="T76" s="60">
        <f t="shared" si="14"/>
        <v>3.9215686274509802</v>
      </c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spans="1:40" ht="15.75" customHeight="1" x14ac:dyDescent="0.3">
      <c r="A77" s="32" t="s">
        <v>72</v>
      </c>
      <c r="B77" s="111"/>
      <c r="C77" s="111"/>
      <c r="D77" s="111"/>
      <c r="E77" s="111"/>
      <c r="F77" s="126">
        <v>46430</v>
      </c>
      <c r="G77" s="111"/>
      <c r="H77" s="111"/>
      <c r="I77" s="117"/>
      <c r="J77" s="111"/>
      <c r="K77" s="111"/>
      <c r="L77" s="115">
        <v>46507</v>
      </c>
      <c r="M77" s="111"/>
      <c r="N77" s="111"/>
      <c r="O77" s="117"/>
      <c r="P77" s="111"/>
      <c r="Q77" s="48">
        <f t="shared" si="12"/>
        <v>0</v>
      </c>
      <c r="R77" s="48">
        <f>SUM(Q77+'ООО I полуг'!N76)</f>
        <v>2</v>
      </c>
      <c r="S77" s="35">
        <v>68</v>
      </c>
      <c r="T77" s="60">
        <f t="shared" si="14"/>
        <v>2.9411764705882351</v>
      </c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spans="1:40" ht="15.75" customHeight="1" x14ac:dyDescent="0.3">
      <c r="A78" s="32" t="s">
        <v>39</v>
      </c>
      <c r="B78" s="111"/>
      <c r="C78" s="111"/>
      <c r="D78" s="111"/>
      <c r="E78" s="111"/>
      <c r="F78" s="111"/>
      <c r="G78" s="111"/>
      <c r="H78" s="111"/>
      <c r="I78" s="123"/>
      <c r="J78" s="111"/>
      <c r="K78" s="111"/>
      <c r="L78" s="123"/>
      <c r="M78" s="111"/>
      <c r="N78" s="111"/>
      <c r="O78" s="111"/>
      <c r="P78" s="111"/>
      <c r="Q78" s="48">
        <f t="shared" si="12"/>
        <v>0</v>
      </c>
      <c r="R78" s="48">
        <f>SUM(Q78+'ООО I полуг'!N77)</f>
        <v>0</v>
      </c>
      <c r="S78" s="35">
        <v>68</v>
      </c>
      <c r="T78" s="60">
        <f t="shared" si="14"/>
        <v>0</v>
      </c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spans="1:40" ht="15.75" customHeight="1" x14ac:dyDescent="0.3">
      <c r="A79" s="32" t="s">
        <v>44</v>
      </c>
      <c r="B79" s="111"/>
      <c r="C79" s="124"/>
      <c r="D79" s="111"/>
      <c r="E79" s="111"/>
      <c r="F79" s="111"/>
      <c r="G79" s="111"/>
      <c r="H79" s="111"/>
      <c r="I79" s="111"/>
      <c r="J79" s="111"/>
      <c r="K79" s="111"/>
      <c r="L79" s="123"/>
      <c r="M79" s="111"/>
      <c r="N79" s="111"/>
      <c r="O79" s="117"/>
      <c r="P79" s="111"/>
      <c r="Q79" s="48">
        <f t="shared" si="12"/>
        <v>0</v>
      </c>
      <c r="R79" s="48">
        <f>SUM(Q79+'ООО I полуг'!N78)</f>
        <v>1</v>
      </c>
      <c r="S79" s="35">
        <v>102</v>
      </c>
      <c r="T79" s="60">
        <f t="shared" si="14"/>
        <v>0.98039215686274506</v>
      </c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spans="1:40" ht="15.75" customHeight="1" x14ac:dyDescent="0.3">
      <c r="A80" s="32" t="s">
        <v>54</v>
      </c>
      <c r="B80" s="111"/>
      <c r="C80" s="111"/>
      <c r="D80" s="111"/>
      <c r="E80" s="111"/>
      <c r="F80" s="123"/>
      <c r="G80" s="111"/>
      <c r="H80" s="111"/>
      <c r="I80" s="123"/>
      <c r="J80" s="111"/>
      <c r="K80" s="111"/>
      <c r="L80" s="123"/>
      <c r="M80" s="111"/>
      <c r="N80" s="111"/>
      <c r="O80" s="123"/>
      <c r="P80" s="111"/>
      <c r="Q80" s="48">
        <v>2</v>
      </c>
      <c r="R80" s="48">
        <f>SUM(Q80+'ООО I полуг'!N79)</f>
        <v>2</v>
      </c>
      <c r="S80" s="35">
        <v>68</v>
      </c>
      <c r="T80" s="60">
        <f t="shared" si="14"/>
        <v>2.9411764705882351</v>
      </c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spans="1:40" ht="15.75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spans="1:40" ht="15.7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spans="1:40" ht="15.7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spans="1:40" ht="15.7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spans="1:40" ht="15.7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spans="1:40" ht="15.75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spans="1:40" ht="15.75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spans="1:40" ht="15.7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spans="1:40" ht="15.7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spans="1:40" ht="15.7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spans="1:40" ht="15.7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spans="1:40" ht="15.7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spans="1:40" ht="15.7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spans="1:40" ht="15.7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spans="1:40" ht="15.7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spans="1:40" ht="15.7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spans="1:40" ht="15.7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spans="1:40" ht="15.7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</row>
    <row r="99" spans="1:40" ht="15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</row>
    <row r="100" spans="1:40" ht="15.7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spans="1:40" ht="15.7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</row>
    <row r="102" spans="1:40" ht="15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</row>
    <row r="103" spans="1:40" ht="15.7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</row>
    <row r="104" spans="1:40" ht="15.7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</row>
    <row r="105" spans="1:40" ht="15.7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0" ht="15.7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</row>
    <row r="107" spans="1:40" ht="15.7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</row>
    <row r="108" spans="1:40" ht="15.7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</row>
    <row r="109" spans="1:40" ht="15.7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</row>
    <row r="110" spans="1:40" ht="15.7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</row>
    <row r="111" spans="1:40" ht="15.7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</row>
    <row r="112" spans="1:40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</row>
    <row r="113" spans="1:40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</row>
    <row r="114" spans="1:40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</row>
    <row r="115" spans="1:40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</row>
    <row r="116" spans="1:40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</row>
    <row r="117" spans="1:40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</row>
    <row r="118" spans="1:40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</row>
    <row r="119" spans="1:40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</row>
    <row r="120" spans="1:40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</row>
    <row r="121" spans="1:40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</row>
    <row r="122" spans="1:40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</row>
    <row r="123" spans="1:40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</row>
    <row r="124" spans="1:40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</row>
    <row r="125" spans="1:40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</row>
    <row r="126" spans="1:40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</row>
    <row r="127" spans="1:40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</row>
    <row r="128" spans="1:40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</row>
    <row r="129" spans="1:40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0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</row>
    <row r="131" spans="1:40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</row>
    <row r="132" spans="1:40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</row>
    <row r="133" spans="1:40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</row>
    <row r="134" spans="1:40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</row>
    <row r="135" spans="1:40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</row>
    <row r="136" spans="1:40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</row>
    <row r="137" spans="1:40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</row>
    <row r="138" spans="1:40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</row>
    <row r="139" spans="1:40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</row>
    <row r="140" spans="1:40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</row>
    <row r="141" spans="1:40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</row>
    <row r="142" spans="1:40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</row>
    <row r="143" spans="1:40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</row>
    <row r="144" spans="1:40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</row>
    <row r="145" spans="1:40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</row>
    <row r="146" spans="1:40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</row>
    <row r="147" spans="1:40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</row>
    <row r="148" spans="1:40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</row>
    <row r="149" spans="1:40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</row>
    <row r="150" spans="1:40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</row>
    <row r="151" spans="1:40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</row>
    <row r="152" spans="1:40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</row>
    <row r="153" spans="1:40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</row>
    <row r="154" spans="1:40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</row>
    <row r="155" spans="1:40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</row>
    <row r="156" spans="1:40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</row>
    <row r="157" spans="1:40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</row>
    <row r="158" spans="1:40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</row>
    <row r="159" spans="1:40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</row>
    <row r="160" spans="1:40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</row>
    <row r="161" spans="1:40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</row>
    <row r="162" spans="1:40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</row>
    <row r="163" spans="1:40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</row>
    <row r="164" spans="1:40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</row>
    <row r="165" spans="1:40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</row>
    <row r="166" spans="1:40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</row>
    <row r="167" spans="1:40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</row>
    <row r="168" spans="1:40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</row>
    <row r="169" spans="1:40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</row>
    <row r="170" spans="1:40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</row>
    <row r="171" spans="1:40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</row>
    <row r="172" spans="1:40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</row>
    <row r="173" spans="1:40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</row>
    <row r="174" spans="1:40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</row>
    <row r="175" spans="1:40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</row>
    <row r="176" spans="1:40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</row>
    <row r="177" spans="1:40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</row>
    <row r="178" spans="1:40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</row>
    <row r="179" spans="1:40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</row>
    <row r="180" spans="1:40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</row>
    <row r="181" spans="1:40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</row>
    <row r="182" spans="1:40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</row>
    <row r="183" spans="1:40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</row>
    <row r="184" spans="1:40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</row>
    <row r="185" spans="1:40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</row>
    <row r="186" spans="1:40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</row>
    <row r="187" spans="1:40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</row>
    <row r="188" spans="1:40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</row>
    <row r="189" spans="1:40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</row>
    <row r="190" spans="1:40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</row>
    <row r="191" spans="1:40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</row>
    <row r="192" spans="1:40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</row>
    <row r="193" spans="1:40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</row>
    <row r="194" spans="1:40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</row>
    <row r="195" spans="1:40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</row>
    <row r="196" spans="1:40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</row>
    <row r="197" spans="1:40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</row>
    <row r="198" spans="1:40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</row>
    <row r="199" spans="1:40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</row>
    <row r="200" spans="1:40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</row>
    <row r="201" spans="1:40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</row>
    <row r="202" spans="1:40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</row>
    <row r="203" spans="1:40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</row>
    <row r="204" spans="1:40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</row>
    <row r="205" spans="1:40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</row>
    <row r="206" spans="1:40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</row>
    <row r="207" spans="1:40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</row>
    <row r="208" spans="1:40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</row>
    <row r="209" spans="1:40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</row>
    <row r="210" spans="1:40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</row>
    <row r="211" spans="1:40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</row>
    <row r="212" spans="1:40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</row>
    <row r="213" spans="1:40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</row>
    <row r="214" spans="1:40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</row>
    <row r="215" spans="1:40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</row>
    <row r="216" spans="1:40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</row>
    <row r="217" spans="1:40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</row>
    <row r="218" spans="1:40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</row>
    <row r="219" spans="1:40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</row>
    <row r="220" spans="1:40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</row>
    <row r="221" spans="1:40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</row>
    <row r="222" spans="1:40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</row>
    <row r="223" spans="1:40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</row>
    <row r="224" spans="1:40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</row>
    <row r="225" spans="1:40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</row>
    <row r="226" spans="1:40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</row>
    <row r="227" spans="1:40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</row>
    <row r="228" spans="1:40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</row>
    <row r="229" spans="1:40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</row>
    <row r="230" spans="1:40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</row>
    <row r="231" spans="1:40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</row>
    <row r="232" spans="1:40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</row>
    <row r="233" spans="1:40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</row>
    <row r="234" spans="1:40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</row>
    <row r="235" spans="1:40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</row>
    <row r="236" spans="1:40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</row>
    <row r="237" spans="1:40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</row>
    <row r="238" spans="1:40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</row>
    <row r="239" spans="1:40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</row>
    <row r="240" spans="1:40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</row>
    <row r="241" spans="1:40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</row>
    <row r="242" spans="1:40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</row>
    <row r="243" spans="1:40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</row>
    <row r="244" spans="1:40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</row>
    <row r="245" spans="1:40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</row>
    <row r="246" spans="1:40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</row>
    <row r="247" spans="1:40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</row>
    <row r="248" spans="1:40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</row>
    <row r="249" spans="1:40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</row>
    <row r="250" spans="1:40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</row>
    <row r="251" spans="1:40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</row>
    <row r="252" spans="1:40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</row>
    <row r="253" spans="1:40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</row>
    <row r="254" spans="1:40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</row>
    <row r="255" spans="1:40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</row>
    <row r="256" spans="1:40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</row>
    <row r="257" spans="1:40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</row>
    <row r="258" spans="1:40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</row>
    <row r="259" spans="1:40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</row>
    <row r="260" spans="1:40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</row>
    <row r="261" spans="1:40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</row>
    <row r="262" spans="1:40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</row>
    <row r="263" spans="1:40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</row>
    <row r="264" spans="1:40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</row>
    <row r="265" spans="1:40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</row>
    <row r="266" spans="1:40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</row>
    <row r="267" spans="1:40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</row>
    <row r="268" spans="1:40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</row>
    <row r="269" spans="1:40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</row>
    <row r="270" spans="1:40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</row>
    <row r="271" spans="1:40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</row>
    <row r="272" spans="1:40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</row>
    <row r="273" spans="1:40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</row>
    <row r="274" spans="1:40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</row>
    <row r="275" spans="1:40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</row>
    <row r="276" spans="1:40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</row>
    <row r="277" spans="1:40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</row>
    <row r="278" spans="1:40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</row>
    <row r="279" spans="1:40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</row>
    <row r="280" spans="1:40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</row>
    <row r="281" spans="1:40" ht="15.75" customHeight="1" x14ac:dyDescent="0.3"/>
    <row r="282" spans="1:40" ht="15.75" customHeight="1" x14ac:dyDescent="0.3"/>
    <row r="283" spans="1:40" ht="15.75" customHeight="1" x14ac:dyDescent="0.3"/>
    <row r="284" spans="1:40" ht="15.75" customHeight="1" x14ac:dyDescent="0.3"/>
    <row r="285" spans="1:40" ht="15.75" customHeight="1" x14ac:dyDescent="0.3"/>
    <row r="286" spans="1:40" ht="15.75" customHeight="1" x14ac:dyDescent="0.3"/>
    <row r="287" spans="1:40" ht="15.75" customHeight="1" x14ac:dyDescent="0.3"/>
    <row r="288" spans="1:40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7">
    <mergeCell ref="R1:T1"/>
    <mergeCell ref="A2:T2"/>
    <mergeCell ref="A3:A4"/>
    <mergeCell ref="B3:D3"/>
    <mergeCell ref="E3:G3"/>
    <mergeCell ref="H3:J3"/>
    <mergeCell ref="K3:M3"/>
    <mergeCell ref="A31:Q31"/>
    <mergeCell ref="A48:Q48"/>
    <mergeCell ref="R48:T48"/>
    <mergeCell ref="A64:Q64"/>
    <mergeCell ref="R64:T64"/>
    <mergeCell ref="N3:P3"/>
    <mergeCell ref="R3:T3"/>
    <mergeCell ref="A5:Q5"/>
    <mergeCell ref="R5:T5"/>
    <mergeCell ref="A18:Q18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Z1000"/>
  <sheetViews>
    <sheetView topLeftCell="A19" workbookViewId="0"/>
  </sheetViews>
  <sheetFormatPr defaultColWidth="14.44140625" defaultRowHeight="15" customHeight="1" x14ac:dyDescent="0.3"/>
  <cols>
    <col min="1" max="1" width="38.109375" customWidth="1"/>
    <col min="2" max="2" width="12.109375" customWidth="1"/>
    <col min="3" max="3" width="10.44140625" customWidth="1"/>
    <col min="4" max="4" width="6" customWidth="1"/>
    <col min="5" max="5" width="11.88671875" customWidth="1"/>
    <col min="6" max="6" width="10.44140625" customWidth="1"/>
    <col min="7" max="7" width="6.109375" customWidth="1"/>
    <col min="8" max="8" width="12" customWidth="1"/>
    <col min="9" max="9" width="10.44140625" customWidth="1"/>
    <col min="10" max="10" width="6" customWidth="1"/>
    <col min="11" max="11" width="11.88671875" customWidth="1"/>
    <col min="12" max="12" width="10.44140625" customWidth="1"/>
    <col min="13" max="13" width="6" customWidth="1"/>
    <col min="14" max="14" width="13.109375" customWidth="1"/>
    <col min="15" max="26" width="8.6640625" customWidth="1"/>
  </cols>
  <sheetData>
    <row r="1" spans="1:26" ht="63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75" t="s">
        <v>0</v>
      </c>
      <c r="N1" s="1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61.5" customHeight="1" x14ac:dyDescent="0.3">
      <c r="A2" s="154" t="s">
        <v>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 x14ac:dyDescent="0.3">
      <c r="A3" s="156" t="s">
        <v>4</v>
      </c>
      <c r="B3" s="158" t="s">
        <v>5</v>
      </c>
      <c r="C3" s="150"/>
      <c r="D3" s="151"/>
      <c r="E3" s="158" t="s">
        <v>7</v>
      </c>
      <c r="F3" s="150"/>
      <c r="G3" s="151"/>
      <c r="H3" s="158" t="s">
        <v>9</v>
      </c>
      <c r="I3" s="150"/>
      <c r="J3" s="151"/>
      <c r="K3" s="158" t="s">
        <v>11</v>
      </c>
      <c r="L3" s="150"/>
      <c r="M3" s="151"/>
      <c r="N3" s="6" t="s">
        <v>14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78.75" customHeight="1" x14ac:dyDescent="0.3">
      <c r="A4" s="157"/>
      <c r="B4" s="127" t="s">
        <v>15</v>
      </c>
      <c r="C4" s="127" t="s">
        <v>16</v>
      </c>
      <c r="D4" s="47" t="s">
        <v>17</v>
      </c>
      <c r="E4" s="46" t="s">
        <v>15</v>
      </c>
      <c r="F4" s="46" t="s">
        <v>16</v>
      </c>
      <c r="G4" s="47" t="s">
        <v>14</v>
      </c>
      <c r="H4" s="46" t="s">
        <v>15</v>
      </c>
      <c r="I4" s="46" t="s">
        <v>16</v>
      </c>
      <c r="J4" s="47" t="s">
        <v>14</v>
      </c>
      <c r="K4" s="46" t="s">
        <v>15</v>
      </c>
      <c r="L4" s="46" t="s">
        <v>16</v>
      </c>
      <c r="M4" s="47" t="s">
        <v>14</v>
      </c>
      <c r="N4" s="47" t="s">
        <v>18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174" t="s">
        <v>78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1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21" t="s">
        <v>26</v>
      </c>
      <c r="B6" s="128"/>
      <c r="C6" s="129"/>
      <c r="D6" s="25"/>
      <c r="E6" s="22"/>
      <c r="F6" s="22"/>
      <c r="G6" s="25"/>
      <c r="H6" s="22"/>
      <c r="I6" s="22"/>
      <c r="J6" s="25"/>
      <c r="K6" s="22"/>
      <c r="L6" s="88">
        <v>46358</v>
      </c>
      <c r="M6" s="34">
        <v>1</v>
      </c>
      <c r="N6" s="44">
        <f>SUM(M6,J6,G6,D6)</f>
        <v>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21" t="s">
        <v>29</v>
      </c>
      <c r="B7" s="128"/>
      <c r="D7" s="128"/>
      <c r="E7" s="22"/>
      <c r="F7" s="22"/>
      <c r="G7" s="25"/>
      <c r="H7" s="22"/>
      <c r="I7" s="22"/>
      <c r="J7" s="25"/>
      <c r="K7" s="22"/>
      <c r="L7" s="130">
        <v>46366</v>
      </c>
      <c r="M7" s="34">
        <v>1</v>
      </c>
      <c r="N7" s="44">
        <v>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21" t="s">
        <v>30</v>
      </c>
      <c r="B8" s="128"/>
      <c r="C8" s="128"/>
      <c r="D8" s="25"/>
      <c r="E8" s="22"/>
      <c r="F8" s="131">
        <v>46311</v>
      </c>
      <c r="G8" s="25"/>
      <c r="H8" s="22"/>
      <c r="I8" s="22"/>
      <c r="J8" s="25"/>
      <c r="K8" s="22"/>
      <c r="L8" s="131">
        <v>46360</v>
      </c>
      <c r="M8" s="34">
        <v>2</v>
      </c>
      <c r="N8" s="44">
        <f t="shared" ref="N8:N21" si="0">SUM(M8,J8,G8,D8)</f>
        <v>2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x14ac:dyDescent="0.3">
      <c r="A9" s="21" t="s">
        <v>79</v>
      </c>
      <c r="B9" s="128"/>
      <c r="C9" s="129"/>
      <c r="D9" s="25"/>
      <c r="E9" s="22"/>
      <c r="F9" s="61">
        <v>46307</v>
      </c>
      <c r="G9" s="34">
        <v>1</v>
      </c>
      <c r="H9" s="22"/>
      <c r="I9" s="71">
        <v>46339</v>
      </c>
      <c r="J9" s="34">
        <v>1</v>
      </c>
      <c r="K9" s="22"/>
      <c r="L9" s="53" t="s">
        <v>80</v>
      </c>
      <c r="M9" s="34">
        <v>2</v>
      </c>
      <c r="N9" s="44">
        <f t="shared" si="0"/>
        <v>4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21" t="s">
        <v>62</v>
      </c>
      <c r="B10" s="128"/>
      <c r="C10" s="128"/>
      <c r="D10" s="25"/>
      <c r="E10" s="22"/>
      <c r="F10" s="71">
        <v>46315</v>
      </c>
      <c r="G10" s="34">
        <v>1</v>
      </c>
      <c r="H10" s="22"/>
      <c r="I10" s="22"/>
      <c r="J10" s="25"/>
      <c r="K10" s="22"/>
      <c r="L10" s="22"/>
      <c r="M10" s="25"/>
      <c r="N10" s="44">
        <f t="shared" si="0"/>
        <v>1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21" t="s">
        <v>61</v>
      </c>
      <c r="B11" s="128"/>
      <c r="C11" s="132"/>
      <c r="D11" s="25"/>
      <c r="E11" s="22"/>
      <c r="F11" s="133"/>
      <c r="G11" s="25"/>
      <c r="H11" s="22"/>
      <c r="I11" s="133"/>
      <c r="J11" s="25"/>
      <c r="K11" s="22"/>
      <c r="L11" s="71">
        <v>46377</v>
      </c>
      <c r="M11" s="34">
        <v>1</v>
      </c>
      <c r="N11" s="44">
        <f t="shared" si="0"/>
        <v>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21" t="s">
        <v>63</v>
      </c>
      <c r="B12" s="128"/>
      <c r="C12" s="128"/>
      <c r="D12" s="25"/>
      <c r="E12" s="22"/>
      <c r="F12" s="133"/>
      <c r="G12" s="25"/>
      <c r="H12" s="22"/>
      <c r="I12" s="22"/>
      <c r="J12" s="25"/>
      <c r="K12" s="22"/>
      <c r="L12" s="22"/>
      <c r="M12" s="25"/>
      <c r="N12" s="44">
        <f t="shared" si="0"/>
        <v>0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21" t="s">
        <v>50</v>
      </c>
      <c r="B13" s="128"/>
      <c r="C13" s="128"/>
      <c r="D13" s="25"/>
      <c r="E13" s="22"/>
      <c r="F13" s="133"/>
      <c r="G13" s="25"/>
      <c r="H13" s="22"/>
      <c r="I13" s="71">
        <v>46356</v>
      </c>
      <c r="J13" s="25"/>
      <c r="K13" s="22"/>
      <c r="L13" s="133"/>
      <c r="M13" s="25"/>
      <c r="N13" s="44">
        <f t="shared" si="0"/>
        <v>0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21" t="s">
        <v>81</v>
      </c>
      <c r="B14" s="128"/>
      <c r="C14" s="128"/>
      <c r="D14" s="25"/>
      <c r="E14" s="22"/>
      <c r="F14" s="71">
        <v>46308</v>
      </c>
      <c r="G14" s="25"/>
      <c r="H14" s="22"/>
      <c r="I14" s="22"/>
      <c r="J14" s="25"/>
      <c r="K14" s="22"/>
      <c r="L14" s="22"/>
      <c r="M14" s="25"/>
      <c r="N14" s="44">
        <f t="shared" si="0"/>
        <v>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21" t="s">
        <v>38</v>
      </c>
      <c r="B15" s="128"/>
      <c r="C15" s="129"/>
      <c r="D15" s="25"/>
      <c r="E15" s="22"/>
      <c r="F15" s="22"/>
      <c r="G15" s="25"/>
      <c r="H15" s="22"/>
      <c r="I15" s="69"/>
      <c r="J15" s="25"/>
      <c r="K15" s="22"/>
      <c r="L15" s="22"/>
      <c r="M15" s="25"/>
      <c r="N15" s="44">
        <f t="shared" si="0"/>
        <v>0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21" t="s">
        <v>40</v>
      </c>
      <c r="B16" s="128"/>
      <c r="C16" s="128"/>
      <c r="D16" s="25"/>
      <c r="E16" s="22"/>
      <c r="F16" s="69"/>
      <c r="G16" s="25"/>
      <c r="H16" s="22"/>
      <c r="I16" s="22"/>
      <c r="J16" s="25"/>
      <c r="K16" s="22"/>
      <c r="L16" s="69"/>
      <c r="M16" s="25"/>
      <c r="N16" s="44">
        <f t="shared" si="0"/>
        <v>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21" t="s">
        <v>65</v>
      </c>
      <c r="B17" s="128"/>
      <c r="C17" s="134">
        <v>46293</v>
      </c>
      <c r="D17" s="34">
        <v>1</v>
      </c>
      <c r="E17" s="22"/>
      <c r="F17" s="71">
        <v>46316</v>
      </c>
      <c r="G17" s="34">
        <v>1</v>
      </c>
      <c r="H17" s="22"/>
      <c r="I17" s="71">
        <v>46344</v>
      </c>
      <c r="J17" s="34">
        <v>1</v>
      </c>
      <c r="K17" s="22"/>
      <c r="L17" s="71">
        <v>46367</v>
      </c>
      <c r="M17" s="34">
        <v>1</v>
      </c>
      <c r="N17" s="44">
        <f t="shared" si="0"/>
        <v>4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21" t="s">
        <v>72</v>
      </c>
      <c r="B18" s="128"/>
      <c r="C18" s="128"/>
      <c r="D18" s="25"/>
      <c r="E18" s="22"/>
      <c r="F18" s="22"/>
      <c r="G18" s="25"/>
      <c r="H18" s="22"/>
      <c r="I18" s="22"/>
      <c r="J18" s="25"/>
      <c r="K18" s="22"/>
      <c r="L18" s="61">
        <v>46379</v>
      </c>
      <c r="M18" s="25"/>
      <c r="N18" s="44">
        <f t="shared" si="0"/>
        <v>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21" t="s">
        <v>82</v>
      </c>
      <c r="B19" s="128"/>
      <c r="C19" s="128"/>
      <c r="D19" s="25"/>
      <c r="E19" s="22"/>
      <c r="F19" s="22"/>
      <c r="G19" s="25"/>
      <c r="H19" s="22"/>
      <c r="I19" s="69"/>
      <c r="J19" s="25"/>
      <c r="K19" s="22"/>
      <c r="L19" s="22"/>
      <c r="M19" s="25"/>
      <c r="N19" s="44">
        <f t="shared" si="0"/>
        <v>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21" t="s">
        <v>44</v>
      </c>
      <c r="B20" s="128"/>
      <c r="C20" s="128"/>
      <c r="D20" s="25"/>
      <c r="E20" s="22"/>
      <c r="F20" s="22"/>
      <c r="G20" s="25"/>
      <c r="H20" s="22"/>
      <c r="I20" s="22"/>
      <c r="J20" s="25"/>
      <c r="K20" s="22"/>
      <c r="L20" s="22"/>
      <c r="M20" s="25"/>
      <c r="N20" s="44">
        <f t="shared" si="0"/>
        <v>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21" t="s">
        <v>54</v>
      </c>
      <c r="B21" s="128"/>
      <c r="C21" s="128"/>
      <c r="D21" s="25"/>
      <c r="E21" s="22"/>
      <c r="F21" s="22"/>
      <c r="G21" s="25"/>
      <c r="H21" s="22"/>
      <c r="I21" s="22"/>
      <c r="J21" s="25"/>
      <c r="K21" s="22"/>
      <c r="L21" s="133"/>
      <c r="M21" s="25"/>
      <c r="N21" s="44">
        <f t="shared" si="0"/>
        <v>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174" t="s">
        <v>83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1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21" t="s">
        <v>26</v>
      </c>
      <c r="B23" s="128"/>
      <c r="C23" s="129"/>
      <c r="D23" s="25"/>
      <c r="E23" s="22"/>
      <c r="F23" s="22"/>
      <c r="G23" s="25"/>
      <c r="H23" s="22"/>
      <c r="I23" s="69"/>
      <c r="J23" s="25"/>
      <c r="K23" s="22"/>
      <c r="L23" s="69"/>
      <c r="M23" s="25"/>
      <c r="N23" s="44">
        <f t="shared" ref="N23:N29" si="1">SUM(M23,J23,G23,D23)</f>
        <v>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21" t="s">
        <v>29</v>
      </c>
      <c r="B24" s="128"/>
      <c r="C24" s="129"/>
      <c r="D24" s="25"/>
      <c r="E24" s="22"/>
      <c r="F24" s="22"/>
      <c r="G24" s="25"/>
      <c r="H24" s="22"/>
      <c r="I24" s="22"/>
      <c r="J24" s="25"/>
      <c r="K24" s="22"/>
      <c r="L24" s="69"/>
      <c r="M24" s="25"/>
      <c r="N24" s="44">
        <f t="shared" si="1"/>
        <v>0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21" t="s">
        <v>30</v>
      </c>
      <c r="B25" s="128"/>
      <c r="C25" s="128"/>
      <c r="D25" s="25"/>
      <c r="E25" s="22"/>
      <c r="F25" s="22"/>
      <c r="G25" s="25"/>
      <c r="H25" s="22"/>
      <c r="I25" s="22"/>
      <c r="J25" s="25"/>
      <c r="K25" s="22"/>
      <c r="L25" s="22"/>
      <c r="M25" s="25"/>
      <c r="N25" s="44">
        <f t="shared" si="1"/>
        <v>0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21" t="s">
        <v>79</v>
      </c>
      <c r="B26" s="128"/>
      <c r="C26" s="128"/>
      <c r="D26" s="25"/>
      <c r="E26" s="22"/>
      <c r="F26" s="133"/>
      <c r="G26" s="25"/>
      <c r="H26" s="22"/>
      <c r="I26" s="22"/>
      <c r="J26" s="25"/>
      <c r="K26" s="22"/>
      <c r="L26" s="133"/>
      <c r="M26" s="25"/>
      <c r="N26" s="44">
        <f t="shared" si="1"/>
        <v>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21" t="s">
        <v>62</v>
      </c>
      <c r="B27" s="128"/>
      <c r="C27" s="128"/>
      <c r="D27" s="25"/>
      <c r="E27" s="22"/>
      <c r="F27" s="22"/>
      <c r="G27" s="25"/>
      <c r="H27" s="22"/>
      <c r="I27" s="22"/>
      <c r="J27" s="25"/>
      <c r="K27" s="22"/>
      <c r="L27" s="135"/>
      <c r="M27" s="25"/>
      <c r="N27" s="44">
        <f t="shared" si="1"/>
        <v>0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21" t="s">
        <v>84</v>
      </c>
      <c r="B28" s="128"/>
      <c r="C28" s="128"/>
      <c r="D28" s="25"/>
      <c r="E28" s="22"/>
      <c r="F28" s="67"/>
      <c r="G28" s="25"/>
      <c r="H28" s="22"/>
      <c r="I28" s="69"/>
      <c r="J28" s="25"/>
      <c r="K28" s="136"/>
      <c r="L28" s="137"/>
      <c r="M28" s="25"/>
      <c r="N28" s="44">
        <f t="shared" si="1"/>
        <v>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21" t="s">
        <v>63</v>
      </c>
      <c r="B29" s="128"/>
      <c r="C29" s="128"/>
      <c r="D29" s="25"/>
      <c r="E29" s="22"/>
      <c r="F29" s="67"/>
      <c r="G29" s="25"/>
      <c r="H29" s="22"/>
      <c r="I29" s="133"/>
      <c r="J29" s="25"/>
      <c r="K29" s="136"/>
      <c r="L29" s="138"/>
      <c r="M29" s="25"/>
      <c r="N29" s="44">
        <f t="shared" si="1"/>
        <v>0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21" t="s">
        <v>50</v>
      </c>
      <c r="B30" s="128"/>
      <c r="C30" s="128"/>
      <c r="D30" s="25"/>
      <c r="E30" s="22"/>
      <c r="F30" s="67"/>
      <c r="G30" s="25"/>
      <c r="H30" s="22"/>
      <c r="I30" s="22"/>
      <c r="J30" s="25"/>
      <c r="K30" s="136"/>
      <c r="L30" s="139"/>
      <c r="M30" s="25"/>
      <c r="N30" s="44">
        <v>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21" t="s">
        <v>85</v>
      </c>
      <c r="B31" s="128"/>
      <c r="C31" s="128"/>
      <c r="D31" s="25"/>
      <c r="E31" s="22"/>
      <c r="F31" s="67"/>
      <c r="G31" s="25"/>
      <c r="H31" s="22"/>
      <c r="I31" s="22"/>
      <c r="J31" s="25"/>
      <c r="K31" s="136"/>
      <c r="L31" s="138"/>
      <c r="M31" s="25"/>
      <c r="N31" s="44">
        <f t="shared" ref="N31:N38" si="2">SUM(M31,J31,G31,D31)</f>
        <v>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21" t="s">
        <v>38</v>
      </c>
      <c r="B32" s="128"/>
      <c r="C32" s="128"/>
      <c r="D32" s="25"/>
      <c r="E32" s="22"/>
      <c r="F32" s="67"/>
      <c r="G32" s="25"/>
      <c r="H32" s="22"/>
      <c r="I32" s="69"/>
      <c r="J32" s="25"/>
      <c r="K32" s="136"/>
      <c r="L32" s="138"/>
      <c r="M32" s="25"/>
      <c r="N32" s="44">
        <f t="shared" si="2"/>
        <v>0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21" t="s">
        <v>40</v>
      </c>
      <c r="B33" s="128"/>
      <c r="C33" s="128"/>
      <c r="D33" s="25"/>
      <c r="E33" s="22"/>
      <c r="F33" s="67"/>
      <c r="G33" s="25"/>
      <c r="H33" s="22"/>
      <c r="I33" s="22"/>
      <c r="J33" s="25"/>
      <c r="K33" s="136"/>
      <c r="L33" s="138"/>
      <c r="M33" s="25"/>
      <c r="N33" s="44">
        <f t="shared" si="2"/>
        <v>0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21" t="s">
        <v>65</v>
      </c>
      <c r="B34" s="128"/>
      <c r="C34" s="128"/>
      <c r="D34" s="25"/>
      <c r="E34" s="22"/>
      <c r="F34" s="67"/>
      <c r="G34" s="25"/>
      <c r="H34" s="22"/>
      <c r="I34" s="22"/>
      <c r="J34" s="25"/>
      <c r="K34" s="22"/>
      <c r="L34" s="133"/>
      <c r="M34" s="25"/>
      <c r="N34" s="44">
        <f t="shared" si="2"/>
        <v>0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21" t="s">
        <v>72</v>
      </c>
      <c r="B35" s="128"/>
      <c r="C35" s="128"/>
      <c r="D35" s="25"/>
      <c r="E35" s="22"/>
      <c r="F35" s="67"/>
      <c r="G35" s="25"/>
      <c r="H35" s="22"/>
      <c r="I35" s="22"/>
      <c r="J35" s="25"/>
      <c r="K35" s="22"/>
      <c r="L35" s="133"/>
      <c r="M35" s="25"/>
      <c r="N35" s="44">
        <f t="shared" si="2"/>
        <v>0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21" t="s">
        <v>82</v>
      </c>
      <c r="B36" s="128"/>
      <c r="C36" s="128"/>
      <c r="D36" s="25"/>
      <c r="E36" s="22"/>
      <c r="F36" s="67"/>
      <c r="G36" s="25"/>
      <c r="H36" s="22"/>
      <c r="I36" s="22"/>
      <c r="J36" s="25"/>
      <c r="K36" s="22"/>
      <c r="L36" s="133"/>
      <c r="M36" s="25"/>
      <c r="N36" s="44">
        <f t="shared" si="2"/>
        <v>0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21" t="s">
        <v>44</v>
      </c>
      <c r="B37" s="128"/>
      <c r="C37" s="128"/>
      <c r="D37" s="25"/>
      <c r="E37" s="22"/>
      <c r="F37" s="22"/>
      <c r="G37" s="25"/>
      <c r="H37" s="22"/>
      <c r="I37" s="22"/>
      <c r="J37" s="25"/>
      <c r="K37" s="22"/>
      <c r="L37" s="133"/>
      <c r="M37" s="25"/>
      <c r="N37" s="44">
        <f t="shared" si="2"/>
        <v>0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21" t="s">
        <v>54</v>
      </c>
      <c r="B38" s="128"/>
      <c r="C38" s="128"/>
      <c r="D38" s="25"/>
      <c r="E38" s="22"/>
      <c r="F38" s="22"/>
      <c r="G38" s="25"/>
      <c r="H38" s="22"/>
      <c r="I38" s="22"/>
      <c r="J38" s="25"/>
      <c r="K38" s="22"/>
      <c r="L38" s="22"/>
      <c r="M38" s="25"/>
      <c r="N38" s="44">
        <f t="shared" si="2"/>
        <v>0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9">
    <mergeCell ref="A5:N5"/>
    <mergeCell ref="A22:N22"/>
    <mergeCell ref="M1:N1"/>
    <mergeCell ref="A2:N2"/>
    <mergeCell ref="A3:A4"/>
    <mergeCell ref="B3:D3"/>
    <mergeCell ref="E3:G3"/>
    <mergeCell ref="H3:J3"/>
    <mergeCell ref="K3:M3"/>
  </mergeCells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N1000"/>
  <sheetViews>
    <sheetView tabSelected="1" topLeftCell="A4" workbookViewId="0"/>
  </sheetViews>
  <sheetFormatPr defaultColWidth="14.44140625" defaultRowHeight="15" customHeight="1" x14ac:dyDescent="0.3"/>
  <cols>
    <col min="1" max="1" width="33.5546875" customWidth="1"/>
    <col min="2" max="2" width="13.5546875" customWidth="1"/>
    <col min="3" max="3" width="11" customWidth="1"/>
    <col min="4" max="4" width="6.109375" customWidth="1"/>
    <col min="5" max="5" width="13.88671875" customWidth="1"/>
    <col min="6" max="6" width="11.109375" customWidth="1"/>
    <col min="7" max="7" width="5.6640625" customWidth="1"/>
    <col min="8" max="8" width="12" customWidth="1"/>
    <col min="9" max="9" width="10.88671875" customWidth="1"/>
    <col min="10" max="10" width="5.6640625" customWidth="1"/>
    <col min="11" max="11" width="12" customWidth="1"/>
    <col min="12" max="12" width="11.109375" customWidth="1"/>
    <col min="13" max="13" width="5.6640625" customWidth="1"/>
    <col min="14" max="14" width="12.33203125" customWidth="1"/>
    <col min="15" max="15" width="11" customWidth="1"/>
    <col min="16" max="16" width="5.6640625" customWidth="1"/>
    <col min="17" max="17" width="11.109375" customWidth="1"/>
    <col min="18" max="18" width="10" customWidth="1"/>
    <col min="19" max="19" width="12.6640625" customWidth="1"/>
    <col min="20" max="20" width="13.44140625" customWidth="1"/>
    <col min="21" max="40" width="9.109375" customWidth="1"/>
  </cols>
  <sheetData>
    <row r="1" spans="1:40" ht="33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  <c r="Q1" s="3"/>
      <c r="R1" s="152" t="s">
        <v>0</v>
      </c>
      <c r="S1" s="153"/>
      <c r="T1" s="15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61.5" customHeight="1" x14ac:dyDescent="0.3">
      <c r="A2" s="154" t="s">
        <v>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25.5" customHeight="1" x14ac:dyDescent="0.3">
      <c r="A3" s="156" t="s">
        <v>4</v>
      </c>
      <c r="B3" s="158" t="s">
        <v>6</v>
      </c>
      <c r="C3" s="150"/>
      <c r="D3" s="151"/>
      <c r="E3" s="158" t="s">
        <v>8</v>
      </c>
      <c r="F3" s="150"/>
      <c r="G3" s="151"/>
      <c r="H3" s="158" t="s">
        <v>10</v>
      </c>
      <c r="I3" s="150"/>
      <c r="J3" s="151"/>
      <c r="K3" s="158" t="s">
        <v>12</v>
      </c>
      <c r="L3" s="150"/>
      <c r="M3" s="151"/>
      <c r="N3" s="158" t="s">
        <v>13</v>
      </c>
      <c r="O3" s="150"/>
      <c r="P3" s="151"/>
      <c r="Q3" s="6" t="s">
        <v>14</v>
      </c>
      <c r="R3" s="158" t="s">
        <v>14</v>
      </c>
      <c r="S3" s="150"/>
      <c r="T3" s="151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1:40" ht="92.4" x14ac:dyDescent="0.3">
      <c r="A4" s="157"/>
      <c r="B4" s="140" t="s">
        <v>15</v>
      </c>
      <c r="C4" s="140" t="s">
        <v>16</v>
      </c>
      <c r="D4" s="11" t="s">
        <v>17</v>
      </c>
      <c r="E4" s="9" t="s">
        <v>15</v>
      </c>
      <c r="F4" s="9" t="s">
        <v>16</v>
      </c>
      <c r="G4" s="11" t="s">
        <v>14</v>
      </c>
      <c r="H4" s="9" t="s">
        <v>15</v>
      </c>
      <c r="I4" s="9" t="s">
        <v>16</v>
      </c>
      <c r="J4" s="11" t="s">
        <v>14</v>
      </c>
      <c r="K4" s="140" t="s">
        <v>15</v>
      </c>
      <c r="L4" s="9" t="s">
        <v>16</v>
      </c>
      <c r="M4" s="11" t="s">
        <v>14</v>
      </c>
      <c r="N4" s="9" t="s">
        <v>15</v>
      </c>
      <c r="O4" s="9" t="s">
        <v>16</v>
      </c>
      <c r="P4" s="11" t="s">
        <v>14</v>
      </c>
      <c r="Q4" s="15" t="s">
        <v>20</v>
      </c>
      <c r="R4" s="18" t="s">
        <v>21</v>
      </c>
      <c r="S4" s="18" t="s">
        <v>22</v>
      </c>
      <c r="T4" s="18" t="s">
        <v>23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spans="1:40" ht="15.6" x14ac:dyDescent="0.3">
      <c r="A5" s="174" t="s">
        <v>78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1"/>
      <c r="R5" s="176"/>
      <c r="S5" s="150"/>
      <c r="T5" s="171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ht="14.4" x14ac:dyDescent="0.3">
      <c r="A6" s="32" t="s">
        <v>26</v>
      </c>
      <c r="B6" s="141"/>
      <c r="C6" s="142">
        <v>46400</v>
      </c>
      <c r="D6" s="38"/>
      <c r="E6" s="35"/>
      <c r="F6" s="35"/>
      <c r="G6" s="38"/>
      <c r="H6" s="35"/>
      <c r="I6" s="86">
        <v>46456</v>
      </c>
      <c r="J6" s="38"/>
      <c r="K6" s="35"/>
      <c r="L6" s="35"/>
      <c r="M6" s="38"/>
      <c r="N6" s="35"/>
      <c r="O6" s="39">
        <v>46519</v>
      </c>
      <c r="P6" s="38"/>
      <c r="Q6" s="48">
        <f t="shared" ref="Q6:Q21" si="0">SUM(P6,M6,J6,G6,D6)</f>
        <v>0</v>
      </c>
      <c r="R6" s="48">
        <f>SUM(Q6+'СОО I полуг'!N6)</f>
        <v>1</v>
      </c>
      <c r="S6" s="106">
        <v>68</v>
      </c>
      <c r="T6" s="60">
        <f t="shared" ref="T6:T7" si="1">(R6/S6)*100</f>
        <v>1.4705882352941175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14.4" x14ac:dyDescent="0.3">
      <c r="A7" s="32" t="s">
        <v>29</v>
      </c>
      <c r="B7" s="141"/>
      <c r="C7" s="141"/>
      <c r="D7" s="38"/>
      <c r="E7" s="35"/>
      <c r="F7" s="84"/>
      <c r="G7" s="38"/>
      <c r="H7" s="35"/>
      <c r="I7" s="35"/>
      <c r="J7" s="38"/>
      <c r="K7" s="35"/>
      <c r="L7" s="39">
        <v>46493</v>
      </c>
      <c r="M7" s="38"/>
      <c r="N7" s="35"/>
      <c r="O7" s="62">
        <v>46513</v>
      </c>
      <c r="P7" s="37">
        <v>3</v>
      </c>
      <c r="Q7" s="48">
        <f t="shared" si="0"/>
        <v>3</v>
      </c>
      <c r="R7" s="48">
        <f>SUM(Q7+'СОО I полуг'!N7)</f>
        <v>3</v>
      </c>
      <c r="S7" s="106">
        <v>102</v>
      </c>
      <c r="T7" s="60">
        <f t="shared" si="1"/>
        <v>2.9411764705882351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ht="14.4" x14ac:dyDescent="0.3">
      <c r="A8" s="32" t="s">
        <v>30</v>
      </c>
      <c r="B8" s="141"/>
      <c r="C8" s="143"/>
      <c r="D8" s="38"/>
      <c r="E8" s="35"/>
      <c r="F8" s="101">
        <v>46428</v>
      </c>
      <c r="G8" s="38"/>
      <c r="H8" s="35"/>
      <c r="I8" s="101">
        <v>46465</v>
      </c>
      <c r="J8" s="38"/>
      <c r="K8" s="35"/>
      <c r="L8" s="35"/>
      <c r="M8" s="38"/>
      <c r="N8" s="35"/>
      <c r="O8" s="101">
        <v>46514</v>
      </c>
      <c r="P8" s="37">
        <v>3</v>
      </c>
      <c r="Q8" s="48">
        <f t="shared" si="0"/>
        <v>3</v>
      </c>
      <c r="R8" s="48">
        <f>SUM(Q8+'СОО I полуг'!N8)</f>
        <v>5</v>
      </c>
      <c r="S8" s="106">
        <v>102</v>
      </c>
      <c r="T8" s="60">
        <v>0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ht="14.4" x14ac:dyDescent="0.3">
      <c r="A9" s="32" t="s">
        <v>79</v>
      </c>
      <c r="B9" s="141"/>
      <c r="C9" s="141"/>
      <c r="D9" s="38"/>
      <c r="E9" s="35"/>
      <c r="F9" s="39">
        <v>46423</v>
      </c>
      <c r="G9" s="37">
        <v>1</v>
      </c>
      <c r="H9" s="35"/>
      <c r="I9" s="62">
        <v>46463</v>
      </c>
      <c r="J9" s="37">
        <v>1</v>
      </c>
      <c r="K9" s="35"/>
      <c r="L9" s="62">
        <v>46489</v>
      </c>
      <c r="M9" s="37">
        <v>1</v>
      </c>
      <c r="N9" s="62">
        <v>46526</v>
      </c>
      <c r="O9" s="84"/>
      <c r="P9" s="37">
        <v>1</v>
      </c>
      <c r="Q9" s="48">
        <f t="shared" si="0"/>
        <v>4</v>
      </c>
      <c r="R9" s="48">
        <f>SUM(Q9+'СОО I полуг'!N9)</f>
        <v>8</v>
      </c>
      <c r="S9" s="106">
        <v>136</v>
      </c>
      <c r="T9" s="60">
        <f t="shared" ref="T9:T19" si="2">(R9/S9)*100</f>
        <v>5.8823529411764701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ht="14.4" x14ac:dyDescent="0.3">
      <c r="A10" s="32" t="s">
        <v>62</v>
      </c>
      <c r="B10" s="141"/>
      <c r="C10" s="141"/>
      <c r="D10" s="38"/>
      <c r="E10" s="35"/>
      <c r="F10" s="62">
        <v>46427</v>
      </c>
      <c r="G10" s="37">
        <v>1</v>
      </c>
      <c r="H10" s="35"/>
      <c r="I10" s="62">
        <v>46469</v>
      </c>
      <c r="J10" s="37">
        <v>1</v>
      </c>
      <c r="K10" s="35"/>
      <c r="L10" s="62">
        <v>46492</v>
      </c>
      <c r="M10" s="37">
        <v>1</v>
      </c>
      <c r="N10" s="62">
        <v>46527</v>
      </c>
      <c r="O10" s="35"/>
      <c r="P10" s="37">
        <v>1</v>
      </c>
      <c r="Q10" s="48">
        <f t="shared" si="0"/>
        <v>4</v>
      </c>
      <c r="R10" s="48">
        <f>SUM(Q10+'СОО I полуг'!N10)</f>
        <v>5</v>
      </c>
      <c r="S10" s="106">
        <v>102</v>
      </c>
      <c r="T10" s="60">
        <f t="shared" si="2"/>
        <v>4.9019607843137258</v>
      </c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14.4" x14ac:dyDescent="0.3">
      <c r="A11" s="32" t="s">
        <v>61</v>
      </c>
      <c r="B11" s="141"/>
      <c r="C11" s="144"/>
      <c r="D11" s="38"/>
      <c r="E11" s="35"/>
      <c r="F11" s="64"/>
      <c r="G11" s="38"/>
      <c r="H11" s="35"/>
      <c r="I11" s="64"/>
      <c r="J11" s="38"/>
      <c r="K11" s="35"/>
      <c r="L11" s="35"/>
      <c r="M11" s="38"/>
      <c r="N11" s="62">
        <v>46524</v>
      </c>
      <c r="O11" s="64"/>
      <c r="P11" s="37">
        <v>1</v>
      </c>
      <c r="Q11" s="48">
        <f t="shared" si="0"/>
        <v>1</v>
      </c>
      <c r="R11" s="48">
        <f>SUM(Q11+'СОО I полуг'!N11)</f>
        <v>2</v>
      </c>
      <c r="S11" s="106">
        <v>34</v>
      </c>
      <c r="T11" s="60">
        <f t="shared" si="2"/>
        <v>5.8823529411764701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4.4" x14ac:dyDescent="0.3">
      <c r="A12" s="32" t="s">
        <v>63</v>
      </c>
      <c r="B12" s="141"/>
      <c r="C12" s="141"/>
      <c r="D12" s="38"/>
      <c r="E12" s="35"/>
      <c r="F12" s="64"/>
      <c r="G12" s="38"/>
      <c r="H12" s="35"/>
      <c r="I12" s="64"/>
      <c r="J12" s="38"/>
      <c r="K12" s="35"/>
      <c r="L12" s="64"/>
      <c r="M12" s="38"/>
      <c r="N12" s="35"/>
      <c r="O12" s="84"/>
      <c r="P12" s="38"/>
      <c r="Q12" s="48">
        <f t="shared" si="0"/>
        <v>0</v>
      </c>
      <c r="R12" s="48">
        <f>SUM(Q12+'СОО I полуг'!N12)</f>
        <v>0</v>
      </c>
      <c r="S12" s="35"/>
      <c r="T12" s="60" t="e">
        <f t="shared" si="2"/>
        <v>#DIV/0!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14.4" x14ac:dyDescent="0.3">
      <c r="A13" s="32" t="s">
        <v>50</v>
      </c>
      <c r="B13" s="141"/>
      <c r="C13" s="141"/>
      <c r="D13" s="38"/>
      <c r="E13" s="35"/>
      <c r="F13" s="64"/>
      <c r="G13" s="38"/>
      <c r="H13" s="35"/>
      <c r="I13" s="64"/>
      <c r="J13" s="38"/>
      <c r="K13" s="35"/>
      <c r="L13" s="64"/>
      <c r="M13" s="38"/>
      <c r="N13" s="35"/>
      <c r="O13" s="35"/>
      <c r="P13" s="38"/>
      <c r="Q13" s="48">
        <f t="shared" si="0"/>
        <v>0</v>
      </c>
      <c r="R13" s="48">
        <f>SUM(Q13+'СОО I полуг'!N13)</f>
        <v>0</v>
      </c>
      <c r="S13" s="35"/>
      <c r="T13" s="60" t="e">
        <f t="shared" si="2"/>
        <v>#DIV/0!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24" x14ac:dyDescent="0.3">
      <c r="A14" s="32" t="s">
        <v>81</v>
      </c>
      <c r="B14" s="141"/>
      <c r="C14" s="144"/>
      <c r="D14" s="38"/>
      <c r="E14" s="35"/>
      <c r="F14" s="62">
        <v>46422</v>
      </c>
      <c r="G14" s="38"/>
      <c r="H14" s="35"/>
      <c r="I14" s="62">
        <v>46458</v>
      </c>
      <c r="J14" s="38"/>
      <c r="K14" s="35"/>
      <c r="L14" s="35"/>
      <c r="M14" s="38"/>
      <c r="N14" s="35"/>
      <c r="O14" s="39">
        <v>46525</v>
      </c>
      <c r="P14" s="38"/>
      <c r="Q14" s="48">
        <f t="shared" si="0"/>
        <v>0</v>
      </c>
      <c r="R14" s="48">
        <f>SUM(Q14+'СОО I полуг'!N14)</f>
        <v>0</v>
      </c>
      <c r="S14" s="35"/>
      <c r="T14" s="60" t="e">
        <f t="shared" si="2"/>
        <v>#DIV/0!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4.4" x14ac:dyDescent="0.3">
      <c r="A15" s="32" t="s">
        <v>38</v>
      </c>
      <c r="B15" s="141"/>
      <c r="C15" s="145"/>
      <c r="D15" s="38"/>
      <c r="E15" s="35"/>
      <c r="F15" s="35"/>
      <c r="G15" s="38"/>
      <c r="H15" s="35"/>
      <c r="I15" s="84"/>
      <c r="J15" s="38"/>
      <c r="K15" s="35"/>
      <c r="L15" s="101">
        <v>46500</v>
      </c>
      <c r="M15" s="37">
        <v>1</v>
      </c>
      <c r="N15" s="35"/>
      <c r="O15" s="86">
        <v>46521</v>
      </c>
      <c r="P15" s="37">
        <v>1</v>
      </c>
      <c r="Q15" s="48">
        <f t="shared" si="0"/>
        <v>2</v>
      </c>
      <c r="R15" s="48">
        <f>SUM(Q15+'СОО I полуг'!N15)</f>
        <v>2</v>
      </c>
      <c r="S15" s="106">
        <v>34</v>
      </c>
      <c r="T15" s="60">
        <f t="shared" si="2"/>
        <v>5.8823529411764701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14.4" x14ac:dyDescent="0.3">
      <c r="A16" s="32" t="s">
        <v>40</v>
      </c>
      <c r="B16" s="141"/>
      <c r="C16" s="141"/>
      <c r="D16" s="38"/>
      <c r="E16" s="35"/>
      <c r="F16" s="35"/>
      <c r="G16" s="38"/>
      <c r="H16" s="35"/>
      <c r="I16" s="84"/>
      <c r="J16" s="38"/>
      <c r="K16" s="35"/>
      <c r="L16" s="35"/>
      <c r="M16" s="38"/>
      <c r="N16" s="35"/>
      <c r="O16" s="84"/>
      <c r="P16" s="38"/>
      <c r="Q16" s="48">
        <f t="shared" si="0"/>
        <v>0</v>
      </c>
      <c r="R16" s="48">
        <f>SUM(Q16+'СОО I полуг'!N16)</f>
        <v>0</v>
      </c>
      <c r="S16" s="35"/>
      <c r="T16" s="60" t="e">
        <f t="shared" si="2"/>
        <v>#DIV/0!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4.4" x14ac:dyDescent="0.3">
      <c r="A17" s="32" t="s">
        <v>65</v>
      </c>
      <c r="B17" s="141"/>
      <c r="C17" s="146">
        <v>46406</v>
      </c>
      <c r="D17" s="37">
        <v>1</v>
      </c>
      <c r="E17" s="35"/>
      <c r="F17" s="62">
        <v>46426</v>
      </c>
      <c r="G17" s="37">
        <v>1</v>
      </c>
      <c r="H17" s="35"/>
      <c r="I17" s="62">
        <v>46462</v>
      </c>
      <c r="J17" s="37">
        <v>1</v>
      </c>
      <c r="K17" s="35"/>
      <c r="L17" s="35"/>
      <c r="M17" s="38"/>
      <c r="N17" s="35"/>
      <c r="O17" s="35"/>
      <c r="P17" s="38"/>
      <c r="Q17" s="48">
        <f t="shared" si="0"/>
        <v>3</v>
      </c>
      <c r="R17" s="48">
        <f>SUM(Q17+'СОО I полуг'!N17)</f>
        <v>7</v>
      </c>
      <c r="S17" s="106">
        <v>136</v>
      </c>
      <c r="T17" s="60">
        <f t="shared" si="2"/>
        <v>5.1470588235294112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4.4" x14ac:dyDescent="0.3">
      <c r="A18" s="32" t="s">
        <v>72</v>
      </c>
      <c r="B18" s="141"/>
      <c r="C18" s="141"/>
      <c r="D18" s="38"/>
      <c r="E18" s="35"/>
      <c r="F18" s="35"/>
      <c r="G18" s="38"/>
      <c r="H18" s="35"/>
      <c r="I18" s="35"/>
      <c r="J18" s="38"/>
      <c r="K18" s="35"/>
      <c r="L18" s="62">
        <v>46491</v>
      </c>
      <c r="M18" s="38"/>
      <c r="N18" s="35"/>
      <c r="O18" s="64"/>
      <c r="P18" s="38"/>
      <c r="Q18" s="48">
        <f t="shared" si="0"/>
        <v>0</v>
      </c>
      <c r="R18" s="48">
        <f>SUM(Q18+'СОО I полуг'!N18)</f>
        <v>0</v>
      </c>
      <c r="S18" s="35"/>
      <c r="T18" s="60" t="e">
        <f t="shared" si="2"/>
        <v>#DIV/0!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4.4" x14ac:dyDescent="0.3">
      <c r="A19" s="32" t="s">
        <v>82</v>
      </c>
      <c r="B19" s="141"/>
      <c r="C19" s="141"/>
      <c r="D19" s="38"/>
      <c r="E19" s="35"/>
      <c r="F19" s="84"/>
      <c r="G19" s="38"/>
      <c r="H19" s="35"/>
      <c r="I19" s="35"/>
      <c r="J19" s="38"/>
      <c r="K19" s="35"/>
      <c r="L19" s="35"/>
      <c r="M19" s="38"/>
      <c r="N19" s="35"/>
      <c r="O19" s="84"/>
      <c r="P19" s="38"/>
      <c r="Q19" s="48">
        <f t="shared" si="0"/>
        <v>0</v>
      </c>
      <c r="R19" s="48">
        <f>SUM(Q19+'СОО I полуг'!N19)</f>
        <v>0</v>
      </c>
      <c r="S19" s="35"/>
      <c r="T19" s="60" t="e">
        <f t="shared" si="2"/>
        <v>#DIV/0!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14.4" x14ac:dyDescent="0.3">
      <c r="A20" s="32" t="s">
        <v>44</v>
      </c>
      <c r="B20" s="141"/>
      <c r="C20" s="141"/>
      <c r="D20" s="38"/>
      <c r="E20" s="35"/>
      <c r="F20" s="35"/>
      <c r="G20" s="38"/>
      <c r="H20" s="35"/>
      <c r="I20" s="35"/>
      <c r="J20" s="38"/>
      <c r="K20" s="35"/>
      <c r="L20" s="35"/>
      <c r="M20" s="38"/>
      <c r="N20" s="35"/>
      <c r="O20" s="35"/>
      <c r="P20" s="38"/>
      <c r="Q20" s="48">
        <f t="shared" si="0"/>
        <v>0</v>
      </c>
      <c r="R20" s="48">
        <f>SUM(Q20+'СОО I полуг'!N20)</f>
        <v>0</v>
      </c>
      <c r="S20" s="35"/>
      <c r="T20" s="60">
        <v>0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5.75" customHeight="1" x14ac:dyDescent="0.3">
      <c r="A21" s="32" t="s">
        <v>54</v>
      </c>
      <c r="B21" s="141"/>
      <c r="C21" s="141"/>
      <c r="D21" s="38"/>
      <c r="E21" s="35"/>
      <c r="F21" s="35"/>
      <c r="G21" s="38"/>
      <c r="H21" s="35"/>
      <c r="I21" s="35"/>
      <c r="J21" s="38"/>
      <c r="K21" s="35"/>
      <c r="L21" s="35"/>
      <c r="M21" s="38"/>
      <c r="N21" s="35"/>
      <c r="O21" s="64"/>
      <c r="P21" s="38"/>
      <c r="Q21" s="48">
        <f t="shared" si="0"/>
        <v>0</v>
      </c>
      <c r="R21" s="48">
        <f>SUM(Q21+'СОО I полуг'!N21)</f>
        <v>0</v>
      </c>
      <c r="S21" s="35"/>
      <c r="T21" s="60" t="e">
        <f>(R21/S21)*100</f>
        <v>#DIV/0!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5.75" customHeight="1" x14ac:dyDescent="0.3">
      <c r="A22" s="174" t="s">
        <v>83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1"/>
      <c r="R22" s="177" t="str">
        <f ca="1">(R22/S22)*100</f>
        <v>#REF!</v>
      </c>
      <c r="S22" s="150"/>
      <c r="T22" s="171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5.75" customHeight="1" x14ac:dyDescent="0.3">
      <c r="A23" s="32" t="s">
        <v>29</v>
      </c>
      <c r="B23" s="141"/>
      <c r="C23" s="145"/>
      <c r="D23" s="38"/>
      <c r="E23" s="35"/>
      <c r="F23" s="64"/>
      <c r="G23" s="38"/>
      <c r="H23" s="35"/>
      <c r="I23" s="35"/>
      <c r="J23" s="38"/>
      <c r="K23" s="35"/>
      <c r="L23" s="64"/>
      <c r="M23" s="38"/>
      <c r="N23" s="35"/>
      <c r="O23" s="84"/>
      <c r="P23" s="38"/>
      <c r="Q23" s="48">
        <f t="shared" ref="Q23:Q34" si="3">SUM(P23,M23,J23,G23,D23)</f>
        <v>0</v>
      </c>
      <c r="R23" s="48">
        <f>SUM(Q23+'СОО I полуг'!N23)</f>
        <v>0</v>
      </c>
      <c r="S23" s="35">
        <v>68</v>
      </c>
      <c r="T23" s="60">
        <f t="shared" ref="T23:T24" si="4">(R23/S23)*100</f>
        <v>0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5.75" customHeight="1" x14ac:dyDescent="0.3">
      <c r="A24" s="32" t="s">
        <v>30</v>
      </c>
      <c r="B24" s="141"/>
      <c r="C24" s="145"/>
      <c r="D24" s="38"/>
      <c r="E24" s="35"/>
      <c r="F24" s="35"/>
      <c r="G24" s="38"/>
      <c r="H24" s="35"/>
      <c r="I24" s="35"/>
      <c r="J24" s="38"/>
      <c r="K24" s="35"/>
      <c r="L24" s="35"/>
      <c r="M24" s="38"/>
      <c r="N24" s="35"/>
      <c r="O24" s="84"/>
      <c r="P24" s="38"/>
      <c r="Q24" s="48">
        <f t="shared" si="3"/>
        <v>0</v>
      </c>
      <c r="R24" s="48">
        <f>SUM(Q24+'СОО I полуг'!N24)</f>
        <v>0</v>
      </c>
      <c r="S24" s="35">
        <v>102</v>
      </c>
      <c r="T24" s="60">
        <f t="shared" si="4"/>
        <v>0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5.75" customHeight="1" x14ac:dyDescent="0.3">
      <c r="A25" s="32" t="s">
        <v>79</v>
      </c>
      <c r="B25" s="141"/>
      <c r="C25" s="141"/>
      <c r="D25" s="38"/>
      <c r="E25" s="35"/>
      <c r="F25" s="35"/>
      <c r="G25" s="38"/>
      <c r="H25" s="35"/>
      <c r="I25" s="35"/>
      <c r="J25" s="38"/>
      <c r="K25" s="35"/>
      <c r="L25" s="35"/>
      <c r="M25" s="38"/>
      <c r="N25" s="35"/>
      <c r="O25" s="35"/>
      <c r="P25" s="38"/>
      <c r="Q25" s="48">
        <f t="shared" si="3"/>
        <v>0</v>
      </c>
      <c r="R25" s="48">
        <f>SUM(Q25+'СОО I полуг'!N25)</f>
        <v>0</v>
      </c>
      <c r="S25" s="35"/>
      <c r="T25" s="60">
        <v>0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5.75" customHeight="1" x14ac:dyDescent="0.3">
      <c r="A26" s="32" t="s">
        <v>62</v>
      </c>
      <c r="B26" s="141"/>
      <c r="C26" s="147"/>
      <c r="D26" s="38"/>
      <c r="E26" s="35"/>
      <c r="F26" s="64"/>
      <c r="G26" s="38"/>
      <c r="H26" s="35"/>
      <c r="I26" s="116"/>
      <c r="J26" s="38"/>
      <c r="K26" s="35"/>
      <c r="L26" s="64"/>
      <c r="M26" s="38"/>
      <c r="N26" s="35"/>
      <c r="O26" s="35"/>
      <c r="P26" s="38"/>
      <c r="Q26" s="48">
        <f t="shared" si="3"/>
        <v>0</v>
      </c>
      <c r="R26" s="48">
        <f>SUM(Q26+'СОО I полуг'!N26)</f>
        <v>0</v>
      </c>
      <c r="S26" s="35">
        <v>102</v>
      </c>
      <c r="T26" s="60">
        <f>(R26/S26)*100</f>
        <v>0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ht="15.75" customHeight="1" x14ac:dyDescent="0.3">
      <c r="A27" s="32" t="s">
        <v>61</v>
      </c>
      <c r="B27" s="141"/>
      <c r="C27" s="141"/>
      <c r="D27" s="38"/>
      <c r="E27" s="35"/>
      <c r="F27" s="35"/>
      <c r="G27" s="38"/>
      <c r="H27" s="35"/>
      <c r="I27" s="35"/>
      <c r="J27" s="38"/>
      <c r="K27" s="35"/>
      <c r="L27" s="35"/>
      <c r="M27" s="38"/>
      <c r="N27" s="35"/>
      <c r="O27" s="35"/>
      <c r="P27" s="38"/>
      <c r="Q27" s="48">
        <f t="shared" si="3"/>
        <v>0</v>
      </c>
      <c r="R27" s="48">
        <f>SUM(Q27+'СОО I полуг'!N27)</f>
        <v>0</v>
      </c>
      <c r="S27" s="35"/>
      <c r="T27" s="60">
        <v>0</v>
      </c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ht="30" customHeight="1" x14ac:dyDescent="0.3">
      <c r="A28" s="32" t="s">
        <v>63</v>
      </c>
      <c r="B28" s="141"/>
      <c r="C28" s="144"/>
      <c r="D28" s="38"/>
      <c r="E28" s="35"/>
      <c r="F28" s="84"/>
      <c r="G28" s="38"/>
      <c r="H28" s="35"/>
      <c r="I28" s="64"/>
      <c r="J28" s="38"/>
      <c r="K28" s="35"/>
      <c r="L28" s="84"/>
      <c r="M28" s="38"/>
      <c r="N28" s="35"/>
      <c r="O28" s="84"/>
      <c r="P28" s="38"/>
      <c r="Q28" s="48">
        <f t="shared" si="3"/>
        <v>0</v>
      </c>
      <c r="R28" s="48">
        <f>SUM(Q28+'СОО I полуг'!N28)</f>
        <v>0</v>
      </c>
      <c r="S28" s="35">
        <v>136</v>
      </c>
      <c r="T28" s="60">
        <f t="shared" ref="T28:T37" si="5">(R28/S28)*100</f>
        <v>0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ht="27.75" customHeight="1" x14ac:dyDescent="0.3">
      <c r="A29" s="32" t="s">
        <v>50</v>
      </c>
      <c r="B29" s="141"/>
      <c r="C29" s="145"/>
      <c r="D29" s="38"/>
      <c r="E29" s="35"/>
      <c r="F29" s="35"/>
      <c r="G29" s="38"/>
      <c r="H29" s="35"/>
      <c r="I29" s="64"/>
      <c r="J29" s="38"/>
      <c r="K29" s="35"/>
      <c r="L29" s="64"/>
      <c r="M29" s="38"/>
      <c r="N29" s="35"/>
      <c r="O29" s="84"/>
      <c r="P29" s="38"/>
      <c r="Q29" s="48">
        <f t="shared" si="3"/>
        <v>0</v>
      </c>
      <c r="R29" s="48">
        <f>SUM(Q29+'СОО I полуг'!N29)</f>
        <v>0</v>
      </c>
      <c r="S29" s="35">
        <v>102</v>
      </c>
      <c r="T29" s="60">
        <f t="shared" si="5"/>
        <v>0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ht="15.75" customHeight="1" x14ac:dyDescent="0.3">
      <c r="A30" s="32" t="s">
        <v>81</v>
      </c>
      <c r="B30" s="141"/>
      <c r="C30" s="145"/>
      <c r="D30" s="38"/>
      <c r="E30" s="35"/>
      <c r="F30" s="35"/>
      <c r="G30" s="38"/>
      <c r="H30" s="35"/>
      <c r="I30" s="84"/>
      <c r="J30" s="38"/>
      <c r="K30" s="35"/>
      <c r="L30" s="35"/>
      <c r="M30" s="38"/>
      <c r="N30" s="35"/>
      <c r="O30" s="84"/>
      <c r="P30" s="38"/>
      <c r="Q30" s="48">
        <f t="shared" si="3"/>
        <v>0</v>
      </c>
      <c r="R30" s="48">
        <f>SUM(Q30+'СОО I полуг'!N30)</f>
        <v>1</v>
      </c>
      <c r="S30" s="35">
        <v>34</v>
      </c>
      <c r="T30" s="60">
        <f t="shared" si="5"/>
        <v>2.9411764705882351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ht="15.75" customHeight="1" x14ac:dyDescent="0.3">
      <c r="A31" s="32" t="s">
        <v>38</v>
      </c>
      <c r="B31" s="141"/>
      <c r="C31" s="141"/>
      <c r="D31" s="38"/>
      <c r="E31" s="35"/>
      <c r="F31" s="35"/>
      <c r="G31" s="38"/>
      <c r="H31" s="35"/>
      <c r="I31" s="64"/>
      <c r="J31" s="38"/>
      <c r="K31" s="35"/>
      <c r="L31" s="35"/>
      <c r="M31" s="38"/>
      <c r="N31" s="35"/>
      <c r="O31" s="35"/>
      <c r="P31" s="38"/>
      <c r="Q31" s="48">
        <f t="shared" si="3"/>
        <v>0</v>
      </c>
      <c r="R31" s="48">
        <f>SUM(Q31+'СОО I полуг'!N31)</f>
        <v>0</v>
      </c>
      <c r="S31" s="35">
        <v>34</v>
      </c>
      <c r="T31" s="60">
        <f t="shared" si="5"/>
        <v>0</v>
      </c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ht="15.75" customHeight="1" x14ac:dyDescent="0.3">
      <c r="A32" s="32" t="s">
        <v>40</v>
      </c>
      <c r="B32" s="141"/>
      <c r="C32" s="141"/>
      <c r="D32" s="38"/>
      <c r="E32" s="35"/>
      <c r="F32" s="35"/>
      <c r="G32" s="38"/>
      <c r="H32" s="35"/>
      <c r="I32" s="84"/>
      <c r="J32" s="38"/>
      <c r="K32" s="35"/>
      <c r="L32" s="35"/>
      <c r="M32" s="38"/>
      <c r="N32" s="35"/>
      <c r="O32" s="84"/>
      <c r="P32" s="38"/>
      <c r="Q32" s="48">
        <f t="shared" si="3"/>
        <v>0</v>
      </c>
      <c r="R32" s="48">
        <f>SUM(Q32+'СОО I полуг'!N32)</f>
        <v>0</v>
      </c>
      <c r="S32" s="35"/>
      <c r="T32" s="60" t="e">
        <f t="shared" si="5"/>
        <v>#DIV/0!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ht="15.75" customHeight="1" x14ac:dyDescent="0.3">
      <c r="A33" s="32" t="s">
        <v>65</v>
      </c>
      <c r="B33" s="141"/>
      <c r="C33" s="144"/>
      <c r="D33" s="38"/>
      <c r="E33" s="35"/>
      <c r="F33" s="35"/>
      <c r="G33" s="38"/>
      <c r="H33" s="35"/>
      <c r="I33" s="84"/>
      <c r="J33" s="38"/>
      <c r="K33" s="35"/>
      <c r="L33" s="35"/>
      <c r="M33" s="38"/>
      <c r="N33" s="35"/>
      <c r="O33" s="84"/>
      <c r="P33" s="38"/>
      <c r="Q33" s="48">
        <f t="shared" si="3"/>
        <v>0</v>
      </c>
      <c r="R33" s="48">
        <f>SUM(Q33+'СОО I полуг'!N33)</f>
        <v>0</v>
      </c>
      <c r="S33" s="35">
        <v>136</v>
      </c>
      <c r="T33" s="60">
        <f t="shared" si="5"/>
        <v>0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ht="15.75" customHeight="1" x14ac:dyDescent="0.3">
      <c r="A34" s="32" t="s">
        <v>72</v>
      </c>
      <c r="B34" s="141"/>
      <c r="C34" s="141"/>
      <c r="D34" s="38"/>
      <c r="E34" s="35"/>
      <c r="F34" s="35"/>
      <c r="G34" s="38"/>
      <c r="H34" s="35"/>
      <c r="I34" s="35"/>
      <c r="J34" s="38"/>
      <c r="K34" s="35"/>
      <c r="L34" s="35"/>
      <c r="M34" s="38"/>
      <c r="N34" s="35"/>
      <c r="O34" s="35"/>
      <c r="P34" s="38"/>
      <c r="Q34" s="48">
        <f t="shared" si="3"/>
        <v>0</v>
      </c>
      <c r="R34" s="48">
        <f>SUM(Q34+'СОО I полуг'!N34)</f>
        <v>0</v>
      </c>
      <c r="S34" s="35"/>
      <c r="T34" s="60" t="e">
        <f t="shared" si="5"/>
        <v>#DIV/0!</v>
      </c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ht="15.75" customHeight="1" x14ac:dyDescent="0.3">
      <c r="A35" s="32" t="s">
        <v>82</v>
      </c>
      <c r="B35" s="141"/>
      <c r="C35" s="141"/>
      <c r="D35" s="38"/>
      <c r="E35" s="35"/>
      <c r="F35" s="35"/>
      <c r="G35" s="38"/>
      <c r="H35" s="35"/>
      <c r="I35" s="35"/>
      <c r="J35" s="38"/>
      <c r="K35" s="35"/>
      <c r="L35" s="35"/>
      <c r="M35" s="38"/>
      <c r="N35" s="35"/>
      <c r="O35" s="84"/>
      <c r="P35" s="38"/>
      <c r="Q35" s="48">
        <v>1</v>
      </c>
      <c r="R35" s="48">
        <f>SUM(Q35+'СОО I полуг'!N35)</f>
        <v>1</v>
      </c>
      <c r="S35" s="35">
        <v>102</v>
      </c>
      <c r="T35" s="60">
        <f t="shared" si="5"/>
        <v>0.98039215686274506</v>
      </c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ht="15.75" customHeight="1" x14ac:dyDescent="0.3">
      <c r="A36" s="32" t="s">
        <v>44</v>
      </c>
      <c r="B36" s="141"/>
      <c r="C36" s="141"/>
      <c r="D36" s="38"/>
      <c r="E36" s="35"/>
      <c r="F36" s="64"/>
      <c r="G36" s="38"/>
      <c r="H36" s="35"/>
      <c r="I36" s="84"/>
      <c r="J36" s="38"/>
      <c r="K36" s="35"/>
      <c r="L36" s="64"/>
      <c r="M36" s="38"/>
      <c r="N36" s="35"/>
      <c r="O36" s="84"/>
      <c r="P36" s="38"/>
      <c r="Q36" s="48">
        <f>SUM(P36,M36,J36,G36,D36)</f>
        <v>0</v>
      </c>
      <c r="R36" s="48">
        <f>SUM(Q36+'СОО I полуг'!N36)</f>
        <v>0</v>
      </c>
      <c r="S36" s="35">
        <v>68</v>
      </c>
      <c r="T36" s="60">
        <f t="shared" si="5"/>
        <v>0</v>
      </c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ht="15.75" customHeight="1" x14ac:dyDescent="0.3">
      <c r="A37" s="32" t="s">
        <v>54</v>
      </c>
      <c r="B37" s="141"/>
      <c r="C37" s="141"/>
      <c r="D37" s="38"/>
      <c r="E37" s="35"/>
      <c r="F37" s="35"/>
      <c r="G37" s="38"/>
      <c r="H37" s="35"/>
      <c r="I37" s="35"/>
      <c r="J37" s="38"/>
      <c r="K37" s="35"/>
      <c r="L37" s="64"/>
      <c r="M37" s="38"/>
      <c r="N37" s="35"/>
      <c r="O37" s="64"/>
      <c r="P37" s="38"/>
      <c r="Q37" s="48">
        <v>1</v>
      </c>
      <c r="R37" s="48">
        <f>SUM(Q37+'СОО I полуг'!N37)</f>
        <v>1</v>
      </c>
      <c r="S37" s="35">
        <v>34</v>
      </c>
      <c r="T37" s="60">
        <f t="shared" si="5"/>
        <v>2.9411764705882351</v>
      </c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ht="15.75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ht="15.7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5.7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14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5.7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14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0" ht="15.7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14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40" ht="15.7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14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0" ht="15.7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14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5.7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5.7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1:40" ht="15.75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1:40" ht="15.75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spans="1:40" ht="15.75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40" ht="15.75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40" ht="15.75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40" ht="15.75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40" ht="15.75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40" ht="15.75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15.75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15.75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 ht="15.75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40" ht="15.75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 ht="15.75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40" ht="15.75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1:40" ht="15.75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spans="1:40" ht="15.75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spans="1:40" ht="15.75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spans="1:40" ht="15.75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spans="1:40" ht="15.75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spans="1:40" ht="15.75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spans="1:40" ht="15.75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spans="1:40" ht="15.75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spans="1:40" ht="15.75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spans="1:40" ht="15.75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spans="1:40" ht="15.75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spans="1:40" ht="15.75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spans="1:40" ht="15.75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spans="1:40" ht="15.7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spans="1:40" ht="15.75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spans="1:40" ht="15.7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spans="1:40" ht="15.75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spans="1:40" ht="15.75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spans="1:40" ht="15.7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spans="1:40" ht="15.75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spans="1:40" ht="15.75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spans="1:40" ht="15.7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spans="1:40" ht="15.7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spans="1:40" ht="15.7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spans="1:40" ht="15.7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spans="1:40" ht="15.75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spans="1:40" ht="15.75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spans="1:40" ht="15.7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spans="1:40" ht="15.7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spans="1:40" ht="15.7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spans="1:40" ht="15.7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spans="1:40" ht="15.7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spans="1:40" ht="15.7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spans="1:40" ht="15.7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spans="1:40" ht="15.7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spans="1:40" ht="15.7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spans="1:40" ht="15.7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spans="1:40" ht="15.7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</row>
    <row r="99" spans="1:40" ht="15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</row>
    <row r="100" spans="1:40" ht="15.7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spans="1:40" ht="15.7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</row>
    <row r="102" spans="1:40" ht="15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</row>
    <row r="103" spans="1:40" ht="15.7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</row>
    <row r="104" spans="1:40" ht="15.7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</row>
    <row r="105" spans="1:40" ht="15.7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0" ht="15.7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</row>
    <row r="107" spans="1:40" ht="15.7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</row>
    <row r="108" spans="1:40" ht="15.7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</row>
    <row r="109" spans="1:40" ht="15.7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</row>
    <row r="110" spans="1:40" ht="15.7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</row>
    <row r="111" spans="1:40" ht="15.7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</row>
    <row r="112" spans="1:40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</row>
    <row r="113" spans="1:40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</row>
    <row r="114" spans="1:40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</row>
    <row r="115" spans="1:40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</row>
    <row r="116" spans="1:40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</row>
    <row r="117" spans="1:40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</row>
    <row r="118" spans="1:40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</row>
    <row r="119" spans="1:40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</row>
    <row r="120" spans="1:40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</row>
    <row r="121" spans="1:40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</row>
    <row r="122" spans="1:40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</row>
    <row r="123" spans="1:40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</row>
    <row r="124" spans="1:40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</row>
    <row r="125" spans="1:40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</row>
    <row r="126" spans="1:40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</row>
    <row r="127" spans="1:40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</row>
    <row r="128" spans="1:40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</row>
    <row r="129" spans="1:40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0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</row>
    <row r="131" spans="1:40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</row>
    <row r="132" spans="1:40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</row>
    <row r="133" spans="1:40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</row>
    <row r="134" spans="1:40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</row>
    <row r="135" spans="1:40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</row>
    <row r="136" spans="1:40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</row>
    <row r="137" spans="1:40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</row>
    <row r="138" spans="1:40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</row>
    <row r="139" spans="1:40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</row>
    <row r="140" spans="1:40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</row>
    <row r="141" spans="1:40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</row>
    <row r="142" spans="1:40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</row>
    <row r="143" spans="1:40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</row>
    <row r="144" spans="1:40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</row>
    <row r="145" spans="1:40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</row>
    <row r="146" spans="1:40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</row>
    <row r="147" spans="1:40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</row>
    <row r="148" spans="1:40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</row>
    <row r="149" spans="1:40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</row>
    <row r="150" spans="1:40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</row>
    <row r="151" spans="1:40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</row>
    <row r="152" spans="1:40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</row>
    <row r="153" spans="1:40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</row>
    <row r="154" spans="1:40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</row>
    <row r="155" spans="1:40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</row>
    <row r="156" spans="1:40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</row>
    <row r="157" spans="1:40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</row>
    <row r="158" spans="1:40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</row>
    <row r="159" spans="1:40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</row>
    <row r="160" spans="1:40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</row>
    <row r="161" spans="1:40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</row>
    <row r="162" spans="1:40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</row>
    <row r="163" spans="1:40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</row>
    <row r="164" spans="1:40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</row>
    <row r="165" spans="1:40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</row>
    <row r="166" spans="1:40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</row>
    <row r="167" spans="1:40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</row>
    <row r="168" spans="1:40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</row>
    <row r="169" spans="1:40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</row>
    <row r="170" spans="1:40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</row>
    <row r="171" spans="1:40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</row>
    <row r="172" spans="1:40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</row>
    <row r="173" spans="1:40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</row>
    <row r="174" spans="1:40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</row>
    <row r="175" spans="1:40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</row>
    <row r="176" spans="1:40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</row>
    <row r="177" spans="1:40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</row>
    <row r="178" spans="1:40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</row>
    <row r="179" spans="1:40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</row>
    <row r="180" spans="1:40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</row>
    <row r="181" spans="1:40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</row>
    <row r="182" spans="1:40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</row>
    <row r="183" spans="1:40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</row>
    <row r="184" spans="1:40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</row>
    <row r="185" spans="1:40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</row>
    <row r="186" spans="1:40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</row>
    <row r="187" spans="1:40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</row>
    <row r="188" spans="1:40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</row>
    <row r="189" spans="1:40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</row>
    <row r="190" spans="1:40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</row>
    <row r="191" spans="1:40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</row>
    <row r="192" spans="1:40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</row>
    <row r="193" spans="1:40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</row>
    <row r="194" spans="1:40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</row>
    <row r="195" spans="1:40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</row>
    <row r="196" spans="1:40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</row>
    <row r="197" spans="1:40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</row>
    <row r="198" spans="1:40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</row>
    <row r="199" spans="1:40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</row>
    <row r="200" spans="1:40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</row>
    <row r="201" spans="1:40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</row>
    <row r="202" spans="1:40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</row>
    <row r="203" spans="1:40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</row>
    <row r="204" spans="1:40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</row>
    <row r="205" spans="1:40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</row>
    <row r="206" spans="1:40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</row>
    <row r="207" spans="1:40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</row>
    <row r="208" spans="1:40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</row>
    <row r="209" spans="1:40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</row>
    <row r="210" spans="1:40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</row>
    <row r="211" spans="1:40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</row>
    <row r="212" spans="1:40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</row>
    <row r="213" spans="1:40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</row>
    <row r="214" spans="1:40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</row>
    <row r="215" spans="1:40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</row>
    <row r="216" spans="1:40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</row>
    <row r="217" spans="1:40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</row>
    <row r="218" spans="1:40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</row>
    <row r="219" spans="1:40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</row>
    <row r="220" spans="1:40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</row>
    <row r="221" spans="1:40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</row>
    <row r="222" spans="1:40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</row>
    <row r="223" spans="1:40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</row>
    <row r="224" spans="1:40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</row>
    <row r="225" spans="1:40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</row>
    <row r="226" spans="1:40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</row>
    <row r="227" spans="1:40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</row>
    <row r="228" spans="1:40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</row>
    <row r="229" spans="1:40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</row>
    <row r="230" spans="1:40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</row>
    <row r="231" spans="1:40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</row>
    <row r="232" spans="1:40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</row>
    <row r="233" spans="1:40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</row>
    <row r="234" spans="1:40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</row>
    <row r="235" spans="1:40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</row>
    <row r="236" spans="1:40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</row>
    <row r="237" spans="1:40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</row>
    <row r="238" spans="1:40" ht="15.75" customHeight="1" x14ac:dyDescent="0.3"/>
    <row r="239" spans="1:40" ht="15.75" customHeight="1" x14ac:dyDescent="0.3"/>
    <row r="240" spans="1: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3">
    <mergeCell ref="R1:T1"/>
    <mergeCell ref="A2:T2"/>
    <mergeCell ref="A3:A4"/>
    <mergeCell ref="B3:D3"/>
    <mergeCell ref="E3:G3"/>
    <mergeCell ref="H3:J3"/>
    <mergeCell ref="K3:M3"/>
    <mergeCell ref="N3:P3"/>
    <mergeCell ref="R3:T3"/>
    <mergeCell ref="A5:Q5"/>
    <mergeCell ref="R5:T5"/>
    <mergeCell ref="A22:Q22"/>
    <mergeCell ref="R22:T2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I полуг </vt:lpstr>
      <vt:lpstr>НОО II полуг</vt:lpstr>
      <vt:lpstr>ООО I полуг</vt:lpstr>
      <vt:lpstr>ООО II полуг</vt:lpstr>
      <vt:lpstr>СОО I полуг</vt:lpstr>
      <vt:lpstr>СОО II полуг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2026-10-13T11:00:49Z</dcterms:created>
  <dcterms:modified xsi:type="dcterms:W3CDTF">2026-10-13T11:00:49Z</dcterms:modified>
</cp:coreProperties>
</file>